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3820"/>
  <bookViews>
    <workbookView xWindow="-120" yWindow="-120" windowWidth="13155" windowHeight="12885"/>
  </bookViews>
  <sheets>
    <sheet name="page 1" sheetId="1" r:id="rId1"/>
    <sheet name="page 2" sheetId="2" r:id="rId2"/>
  </sheets>
  <definedNames>
    <definedName name="_xlnm.Print_Area" localSheetId="0">'page 1'!$A$1:$M$45</definedName>
  </definedNames>
  <calcPr calcId="124519"/>
</workbook>
</file>

<file path=xl/calcChain.xml><?xml version="1.0" encoding="utf-8"?>
<calcChain xmlns="http://schemas.openxmlformats.org/spreadsheetml/2006/main">
  <c r="M41" i="1"/>
  <c r="M42"/>
  <c r="M40"/>
  <c r="M31"/>
  <c r="M32"/>
  <c r="M33"/>
  <c r="M34"/>
  <c r="M35"/>
  <c r="M36"/>
  <c r="M37"/>
  <c r="M38"/>
  <c r="M30"/>
  <c r="M26"/>
  <c r="M27"/>
  <c r="M28"/>
  <c r="M25"/>
  <c r="M14"/>
  <c r="M15"/>
  <c r="M16"/>
  <c r="M17"/>
  <c r="M18"/>
  <c r="M19"/>
  <c r="M20"/>
  <c r="M13"/>
  <c r="M9"/>
  <c r="M10"/>
  <c r="M11"/>
  <c r="M8"/>
  <c r="M5"/>
  <c r="M6"/>
  <c r="M4"/>
  <c r="L41"/>
  <c r="L42"/>
  <c r="L40"/>
  <c r="L38"/>
  <c r="L37"/>
  <c r="L36"/>
  <c r="L35"/>
  <c r="L34"/>
  <c r="L33"/>
  <c r="L32"/>
  <c r="L31"/>
  <c r="L30"/>
  <c r="L28"/>
  <c r="L27"/>
  <c r="L26"/>
  <c r="L25"/>
  <c r="L20"/>
  <c r="L19"/>
  <c r="L18"/>
  <c r="L17"/>
  <c r="L16"/>
  <c r="L15"/>
  <c r="L14"/>
  <c r="L13"/>
  <c r="L11"/>
  <c r="L10"/>
  <c r="L9"/>
  <c r="L8"/>
  <c r="L6"/>
  <c r="L5"/>
  <c r="L4"/>
  <c r="K22" i="2"/>
  <c r="K21"/>
  <c r="K20"/>
  <c r="K18"/>
  <c r="K17"/>
  <c r="K16"/>
  <c r="K15"/>
  <c r="K14"/>
  <c r="K13"/>
  <c r="K12"/>
  <c r="K11"/>
  <c r="K10"/>
  <c r="K8"/>
  <c r="K7"/>
  <c r="K6"/>
  <c r="K5"/>
  <c r="K4"/>
  <c r="L21" l="1"/>
  <c r="L20"/>
  <c r="L18"/>
  <c r="L17"/>
  <c r="L16"/>
  <c r="L15"/>
  <c r="L14"/>
  <c r="L13"/>
  <c r="L12"/>
  <c r="L11"/>
  <c r="L10"/>
  <c r="L8"/>
  <c r="L7"/>
  <c r="L6"/>
  <c r="L5"/>
  <c r="L4"/>
</calcChain>
</file>

<file path=xl/sharedStrings.xml><?xml version="1.0" encoding="utf-8"?>
<sst xmlns="http://schemas.openxmlformats.org/spreadsheetml/2006/main" count="182" uniqueCount="79">
  <si>
    <t>Blesser</t>
  </si>
  <si>
    <t>PRODUTO</t>
  </si>
  <si>
    <t>Marca</t>
  </si>
  <si>
    <t>Quant.</t>
  </si>
  <si>
    <t>ANGELONI</t>
  </si>
  <si>
    <t>BISTEK</t>
  </si>
  <si>
    <t>IMPERATRIZ</t>
  </si>
  <si>
    <t>Damasco</t>
  </si>
  <si>
    <t>Pistache</t>
  </si>
  <si>
    <t>MAGIA</t>
  </si>
  <si>
    <t>HIPERBOM</t>
  </si>
  <si>
    <t>FORT ATACAD.</t>
  </si>
  <si>
    <t>BRASIL ATACAD.</t>
  </si>
  <si>
    <r>
      <t>VALOR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Calibri"/>
        <family val="2"/>
      </rPr>
      <t>MÉDIO</t>
    </r>
  </si>
  <si>
    <t>FORT ATACD.</t>
  </si>
  <si>
    <t xml:space="preserve">OBSERVAÇÕES:         
Os valores são meramente informativos, podendo sofrer alterações nos estabelecimentos.         
ENDEREÇO DOS ESTABELECIMENTOS:         
ANGELONI - Av. Gov. Irineu Bornhausen, 5288 - Agronômica, Florianópolis - SC Fone (48)3215-6100         
BISTEK - Rua João Cancio Jaques, 49 - Costeira do Pirajubaé - Florianópolis - SC Fone (48) 3239-6900         
MAGIA - Av. das Nações, 510 - Canasvieiras, Florianópolis - SC Fone (48)3332-4000         
IMPERATRIZ - Av. Mauro Ramos, 982 - Centro - Florianópolis - SC Fone (48) 3224 - 3322         
HIPERBOM -  Av. Pequeno Príncipe - Campeche Central, Florianópolis - SC Fone (48)3237-3497         
FORT ATACADISTA -  Rodovia Francisco Magno Vieira | S/Nº | 405 Autódromo, Florianópolis - SC Fone (48) 4009-0614         
BRASIL ATACADISTA - Rod. Armando Calil Bulos, 5890 - Ingleses Centro, Florianópolis - SC Fone (48) 3279-4109         </t>
  </si>
  <si>
    <r>
      <t xml:space="preserve">
</t>
    </r>
    <r>
      <rPr>
        <b/>
        <sz val="8.5"/>
        <color rgb="FFFF0000"/>
        <rFont val="Calibri"/>
        <family val="2"/>
      </rPr>
      <t xml:space="preserve">    
</t>
    </r>
    <r>
      <rPr>
        <b/>
        <sz val="8.5"/>
        <rFont val="Calibri"/>
        <family val="2"/>
      </rPr>
      <t>PESQUISA COMPARATIVA DE PREÇOS DE PRODUTOS DA CEIA NATAL 2019
DATA DA COLETA DE 04/12/2019 a 05/12/2019</t>
    </r>
  </si>
  <si>
    <t>Bauducco</t>
  </si>
  <si>
    <t>Nestlé</t>
  </si>
  <si>
    <t>Garoto</t>
  </si>
  <si>
    <t>Lacta</t>
  </si>
  <si>
    <t>Perdigão</t>
  </si>
  <si>
    <t>Sadia</t>
  </si>
  <si>
    <t>Pamplona</t>
  </si>
  <si>
    <t>Aurora</t>
  </si>
  <si>
    <t xml:space="preserve">Biscoito Wafer </t>
  </si>
  <si>
    <t xml:space="preserve">Biscoito Champagne </t>
  </si>
  <si>
    <t>Biscoito Cookie</t>
  </si>
  <si>
    <t>Caixa de Bombom - Especialidades</t>
  </si>
  <si>
    <t>Cx de Bombom - Garotices</t>
  </si>
  <si>
    <t>Cx de Bombom - Favoritos</t>
  </si>
  <si>
    <t>Ferrero Rocher com 12 unidades</t>
  </si>
  <si>
    <t>Ave Chester  - Assa Fácil</t>
  </si>
  <si>
    <t>Peru - Temperado</t>
  </si>
  <si>
    <t>Peru  Inteiro</t>
  </si>
  <si>
    <t>Ave Peito de Peru sem Osso</t>
  </si>
  <si>
    <t>Pernil de Suíno - Des. e Temperado</t>
  </si>
  <si>
    <t>Tender de Presunto - Bolão</t>
  </si>
  <si>
    <t>Tender Suíno - Bolinha</t>
  </si>
  <si>
    <t>Ferrero Rocher</t>
  </si>
  <si>
    <t>140 g</t>
  </si>
  <si>
    <t>150 g</t>
  </si>
  <si>
    <t>250 g</t>
  </si>
  <si>
    <t>300 g</t>
  </si>
  <si>
    <t>Kg</t>
  </si>
  <si>
    <t>xx</t>
  </si>
  <si>
    <t>Visconti</t>
  </si>
  <si>
    <t>Salton</t>
  </si>
  <si>
    <t>500 g</t>
  </si>
  <si>
    <t>400 g</t>
  </si>
  <si>
    <t xml:space="preserve">Chocottone </t>
  </si>
  <si>
    <t>Panettone - Com Frutas</t>
  </si>
  <si>
    <t>Panettone - Ovomaltine</t>
  </si>
  <si>
    <t>Chocottone Fabricação Própria</t>
  </si>
  <si>
    <t>Panettone Fabricação Própria</t>
  </si>
  <si>
    <t>Ameixa Seca sem Caroço</t>
  </si>
  <si>
    <t>Castanha de Cajú</t>
  </si>
  <si>
    <t>Castanha do Pará sem Casca</t>
  </si>
  <si>
    <t>Frutas Cristalizadas</t>
  </si>
  <si>
    <t>Nozes sem Casca</t>
  </si>
  <si>
    <t>Tâmara  com Caroço</t>
  </si>
  <si>
    <t>Uva Passa Preta sem Sementes</t>
  </si>
  <si>
    <t>Vinho Espumante Moscatel</t>
  </si>
  <si>
    <t>Vinho Espumante Brut</t>
  </si>
  <si>
    <t>Vinho Espumante Demi Sec</t>
  </si>
  <si>
    <t>750 ml</t>
  </si>
  <si>
    <t>VALOR
MÉDIO</t>
  </si>
  <si>
    <t xml:space="preserve">                  Menor Valor                                                                                                Maior Valor</t>
  </si>
  <si>
    <t>DIFERENÇA %</t>
  </si>
  <si>
    <t>Toddy</t>
  </si>
  <si>
    <t xml:space="preserve">150 g </t>
  </si>
  <si>
    <t>KOCH</t>
  </si>
  <si>
    <t>ATACADÃO</t>
  </si>
  <si>
    <t>SUPER A</t>
  </si>
  <si>
    <t xml:space="preserve">SUPER A </t>
  </si>
  <si>
    <t>14.59</t>
  </si>
  <si>
    <r>
      <t xml:space="preserve">
</t>
    </r>
    <r>
      <rPr>
        <b/>
        <sz val="8.5"/>
        <rFont val="Calibri"/>
        <family val="2"/>
      </rPr>
      <t>PESQUISA COMPARATIVA DE PREÇOS DE PRODUTOS DA CEIA NATAL 2023
DATA DA COLETA 18 e 19/12/2023</t>
    </r>
  </si>
  <si>
    <r>
      <t xml:space="preserve">
</t>
    </r>
    <r>
      <rPr>
        <b/>
        <sz val="8.5"/>
        <rFont val="Calibri"/>
        <family val="2"/>
      </rPr>
      <t>PESQUISA COMPARATIVA DE PREÇOS DE PRODUTOS DA CEIA NATAL 2023
DATA DA COLETA 18 e 19/12/2023</t>
    </r>
  </si>
  <si>
    <t xml:space="preserve">OBSERVAÇÕES:         
Os valores são meramente informativos, podendo sofrer alterações nos estabelecimentos.         
ENDEREÇO DOS ESTABELECIMENTOS:         
ANGELONI - Av. Gov. Irineu Bornhausen, 5288 - Agronômica, Florianópolis - SC Fone (48)3215-6100         
BISTEK - Rua João Cancio Jaques, 49 - Costeira do Pirajubaé - Florianópolis - SC Fone (48) 3239-6900         
KOCH - Rod. João Gualberto Soares, 1087 - Ingleses do Rio Vermelho, Florianópolis - SC Fone (48) 3380-8060         
IMPERATRIZ - Av. Mauro Ramos, 982 - Centro - Florianópolis - SC Fone (48) 3224 - 3322         
ATACADÃO - Av. Juscelino K. de Oliveira, 469 - Capoeiras, Florianópolis - SC Fone (48) 3131-5024           
FORT ATACADISTA -  Rodovia Francisco Magno Vieira | S/Nº | 405 Autódromo, Florianópolis - SC Fone (48) 4009-0614         
BRASIL ATACADISTA - Rod. Armando Calil Bulos, 5890 - Ingleses Centro, Florianópolis - SC Fone (48) 3279-4109     </t>
  </si>
</sst>
</file>

<file path=xl/styles.xml><?xml version="1.0" encoding="utf-8"?>
<styleSheet xmlns="http://schemas.openxmlformats.org/spreadsheetml/2006/main">
  <numFmts count="3">
    <numFmt numFmtId="164" formatCode="[$-416]General"/>
    <numFmt numFmtId="165" formatCode="[$-416]0.00"/>
    <numFmt numFmtId="167" formatCode="&quot;R$&quot;\ #,##0.00"/>
  </numFmts>
  <fonts count="15">
    <font>
      <sz val="11"/>
      <color rgb="FF000000"/>
      <name val="Calibri"/>
      <family val="2"/>
      <charset val="204"/>
    </font>
    <font>
      <b/>
      <sz val="8.5"/>
      <color rgb="FF000000"/>
      <name val="Calibri"/>
      <family val="2"/>
    </font>
    <font>
      <b/>
      <sz val="7"/>
      <color rgb="FF000000"/>
      <name val="Calibri"/>
      <family val="2"/>
    </font>
    <font>
      <b/>
      <sz val="7"/>
      <color rgb="FF000000"/>
      <name val="Times New Roman"/>
      <family val="1"/>
    </font>
    <font>
      <sz val="7"/>
      <color rgb="FF000000"/>
      <name val="Calibri"/>
      <family val="2"/>
    </font>
    <font>
      <b/>
      <sz val="11"/>
      <color rgb="FF000000"/>
      <name val="Calibri"/>
      <family val="2"/>
      <charset val="204"/>
    </font>
    <font>
      <sz val="7"/>
      <name val="Calibri"/>
      <family val="2"/>
    </font>
    <font>
      <b/>
      <sz val="8.5"/>
      <color rgb="FFFF0000"/>
      <name val="Calibri"/>
      <family val="2"/>
    </font>
    <font>
      <b/>
      <sz val="8.5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0" fillId="0" borderId="2"/>
  </cellStyleXfs>
  <cellXfs count="138">
    <xf numFmtId="0" fontId="0" fillId="0" borderId="0" xfId="0"/>
    <xf numFmtId="0" fontId="5" fillId="0" borderId="0" xfId="0" applyFont="1"/>
    <xf numFmtId="0" fontId="4" fillId="2" borderId="1" xfId="0" applyFont="1" applyFill="1" applyBorder="1" applyAlignment="1">
      <alignment horizontal="center" vertical="top"/>
    </xf>
    <xf numFmtId="0" fontId="0" fillId="2" borderId="2" xfId="0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0" fillId="0" borderId="2" xfId="0" applyBorder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2" fillId="3" borderId="10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2" fontId="2" fillId="3" borderId="1" xfId="0" applyNumberFormat="1" applyFont="1" applyFill="1" applyBorder="1" applyAlignment="1">
      <alignment horizontal="center" vertical="top" wrapText="1"/>
    </xf>
    <xf numFmtId="2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2" fontId="4" fillId="2" borderId="1" xfId="0" applyNumberFormat="1" applyFont="1" applyFill="1" applyBorder="1" applyAlignment="1">
      <alignment horizontal="center" vertical="top"/>
    </xf>
    <xf numFmtId="2" fontId="2" fillId="3" borderId="1" xfId="0" applyNumberFormat="1" applyFont="1" applyFill="1" applyBorder="1" applyAlignment="1">
      <alignment horizontal="center" vertical="top"/>
    </xf>
    <xf numFmtId="2" fontId="4" fillId="3" borderId="1" xfId="0" applyNumberFormat="1" applyFont="1" applyFill="1" applyBorder="1" applyAlignment="1">
      <alignment horizontal="center" vertical="top"/>
    </xf>
    <xf numFmtId="2" fontId="4" fillId="2" borderId="3" xfId="0" applyNumberFormat="1" applyFont="1" applyFill="1" applyBorder="1" applyAlignment="1">
      <alignment horizontal="center" vertical="top"/>
    </xf>
    <xf numFmtId="2" fontId="0" fillId="0" borderId="2" xfId="0" applyNumberFormat="1" applyBorder="1"/>
    <xf numFmtId="2" fontId="2" fillId="5" borderId="3" xfId="0" applyNumberFormat="1" applyFont="1" applyFill="1" applyBorder="1" applyAlignment="1">
      <alignment horizontal="center" vertical="top"/>
    </xf>
    <xf numFmtId="2" fontId="2" fillId="5" borderId="1" xfId="0" applyNumberFormat="1" applyFont="1" applyFill="1" applyBorder="1" applyAlignment="1">
      <alignment horizontal="center" vertical="top"/>
    </xf>
    <xf numFmtId="2" fontId="2" fillId="4" borderId="3" xfId="0" applyNumberFormat="1" applyFont="1" applyFill="1" applyBorder="1" applyAlignment="1">
      <alignment horizontal="center" vertical="top"/>
    </xf>
    <xf numFmtId="2" fontId="2" fillId="4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9" fillId="0" borderId="2" xfId="0" applyFont="1" applyBorder="1"/>
    <xf numFmtId="0" fontId="9" fillId="0" borderId="0" xfId="0" applyFont="1"/>
    <xf numFmtId="0" fontId="4" fillId="0" borderId="8" xfId="0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2" fontId="4" fillId="2" borderId="2" xfId="0" applyNumberFormat="1" applyFont="1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2" fontId="4" fillId="2" borderId="15" xfId="0" applyNumberFormat="1" applyFont="1" applyFill="1" applyBorder="1" applyAlignment="1">
      <alignment horizontal="center" vertical="top"/>
    </xf>
    <xf numFmtId="2" fontId="2" fillId="5" borderId="15" xfId="0" applyNumberFormat="1" applyFont="1" applyFill="1" applyBorder="1" applyAlignment="1">
      <alignment horizontal="center" vertical="top"/>
    </xf>
    <xf numFmtId="2" fontId="2" fillId="4" borderId="15" xfId="0" applyNumberFormat="1" applyFont="1" applyFill="1" applyBorder="1" applyAlignment="1">
      <alignment horizontal="center" vertical="top"/>
    </xf>
    <xf numFmtId="2" fontId="2" fillId="2" borderId="2" xfId="0" applyNumberFormat="1" applyFont="1" applyFill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2" fillId="3" borderId="14" xfId="0" applyFont="1" applyFill="1" applyBorder="1" applyAlignment="1">
      <alignment horizontal="center" vertical="top" wrapText="1"/>
    </xf>
    <xf numFmtId="2" fontId="2" fillId="2" borderId="14" xfId="0" applyNumberFormat="1" applyFont="1" applyFill="1" applyBorder="1" applyAlignment="1">
      <alignment horizontal="center" vertical="top"/>
    </xf>
    <xf numFmtId="2" fontId="2" fillId="2" borderId="18" xfId="0" applyNumberFormat="1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2" fontId="2" fillId="3" borderId="22" xfId="0" applyNumberFormat="1" applyFont="1" applyFill="1" applyBorder="1" applyAlignment="1">
      <alignment horizontal="center" vertical="top"/>
    </xf>
    <xf numFmtId="10" fontId="2" fillId="3" borderId="22" xfId="0" applyNumberFormat="1" applyFont="1" applyFill="1" applyBorder="1" applyAlignment="1">
      <alignment horizontal="center" vertical="top"/>
    </xf>
    <xf numFmtId="10" fontId="2" fillId="2" borderId="22" xfId="0" applyNumberFormat="1" applyFont="1" applyFill="1" applyBorder="1" applyAlignment="1">
      <alignment horizontal="center" vertical="top"/>
    </xf>
    <xf numFmtId="10" fontId="9" fillId="0" borderId="0" xfId="0" applyNumberFormat="1" applyFont="1"/>
    <xf numFmtId="10" fontId="2" fillId="2" borderId="23" xfId="0" applyNumberFormat="1" applyFont="1" applyFill="1" applyBorder="1" applyAlignment="1">
      <alignment horizontal="center" vertical="top"/>
    </xf>
    <xf numFmtId="10" fontId="2" fillId="2" borderId="24" xfId="0" applyNumberFormat="1" applyFont="1" applyFill="1" applyBorder="1" applyAlignment="1">
      <alignment horizontal="center" vertical="top"/>
    </xf>
    <xf numFmtId="2" fontId="9" fillId="0" borderId="2" xfId="0" applyNumberFormat="1" applyFont="1" applyBorder="1"/>
    <xf numFmtId="2" fontId="9" fillId="0" borderId="0" xfId="0" applyNumberFormat="1" applyFont="1"/>
    <xf numFmtId="0" fontId="0" fillId="0" borderId="0" xfId="0" applyAlignment="1"/>
    <xf numFmtId="2" fontId="2" fillId="3" borderId="22" xfId="0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0" fontId="6" fillId="3" borderId="22" xfId="0" applyFont="1" applyFill="1" applyBorder="1" applyAlignment="1">
      <alignment horizontal="center" vertical="top"/>
    </xf>
    <xf numFmtId="0" fontId="6" fillId="3" borderId="14" xfId="0" applyFont="1" applyFill="1" applyBorder="1" applyAlignment="1">
      <alignment horizontal="center" vertical="top"/>
    </xf>
    <xf numFmtId="0" fontId="0" fillId="2" borderId="12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4" fillId="3" borderId="1" xfId="0" applyFont="1" applyFill="1" applyBorder="1" applyAlignment="1">
      <alignment horizontal="center" vertical="top"/>
    </xf>
    <xf numFmtId="0" fontId="4" fillId="3" borderId="22" xfId="0" applyFont="1" applyFill="1" applyBorder="1" applyAlignment="1">
      <alignment horizontal="center" vertical="top"/>
    </xf>
    <xf numFmtId="0" fontId="4" fillId="3" borderId="14" xfId="0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20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0" fontId="12" fillId="6" borderId="15" xfId="0" applyFont="1" applyFill="1" applyBorder="1" applyAlignment="1">
      <alignment horizontal="center" vertical="top"/>
    </xf>
    <xf numFmtId="2" fontId="12" fillId="0" borderId="15" xfId="0" applyNumberFormat="1" applyFont="1" applyFill="1" applyBorder="1" applyAlignment="1">
      <alignment horizontal="center" vertical="top"/>
    </xf>
    <xf numFmtId="2" fontId="12" fillId="0" borderId="1" xfId="0" applyNumberFormat="1" applyFont="1" applyFill="1" applyBorder="1" applyAlignment="1">
      <alignment horizontal="center" vertical="top"/>
    </xf>
    <xf numFmtId="2" fontId="12" fillId="5" borderId="15" xfId="0" applyNumberFormat="1" applyFont="1" applyFill="1" applyBorder="1" applyAlignment="1">
      <alignment horizontal="center" vertical="top"/>
    </xf>
    <xf numFmtId="164" fontId="11" fillId="0" borderId="1" xfId="1" applyFont="1" applyFill="1" applyBorder="1" applyAlignment="1">
      <alignment horizontal="center" vertical="top"/>
    </xf>
    <xf numFmtId="2" fontId="12" fillId="0" borderId="22" xfId="0" applyNumberFormat="1" applyFont="1" applyFill="1" applyBorder="1" applyAlignment="1">
      <alignment horizontal="center" vertical="top"/>
    </xf>
    <xf numFmtId="10" fontId="13" fillId="0" borderId="22" xfId="0" applyNumberFormat="1" applyFont="1" applyFill="1" applyBorder="1" applyAlignment="1">
      <alignment horizontal="center" vertical="top"/>
    </xf>
    <xf numFmtId="0" fontId="12" fillId="0" borderId="15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2" fontId="12" fillId="6" borderId="1" xfId="0" applyNumberFormat="1" applyFont="1" applyFill="1" applyBorder="1" applyAlignment="1">
      <alignment horizontal="center" vertical="top"/>
    </xf>
    <xf numFmtId="2" fontId="12" fillId="5" borderId="22" xfId="0" applyNumberFormat="1" applyFont="1" applyFill="1" applyBorder="1" applyAlignment="1">
      <alignment horizontal="center" vertical="top"/>
    </xf>
    <xf numFmtId="0" fontId="12" fillId="5" borderId="15" xfId="0" applyFont="1" applyFill="1" applyBorder="1" applyAlignment="1">
      <alignment horizontal="center" vertical="top"/>
    </xf>
    <xf numFmtId="164" fontId="11" fillId="6" borderId="1" xfId="1" applyFont="1" applyFill="1" applyBorder="1" applyAlignment="1">
      <alignment horizontal="center" vertical="top"/>
    </xf>
    <xf numFmtId="165" fontId="11" fillId="0" borderId="1" xfId="1" applyNumberFormat="1" applyFont="1" applyFill="1" applyBorder="1" applyAlignment="1">
      <alignment horizontal="center" vertical="top"/>
    </xf>
    <xf numFmtId="0" fontId="11" fillId="3" borderId="10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/>
    </xf>
    <xf numFmtId="0" fontId="12" fillId="3" borderId="22" xfId="0" applyFont="1" applyFill="1" applyBorder="1" applyAlignment="1">
      <alignment horizontal="center" vertical="top"/>
    </xf>
    <xf numFmtId="0" fontId="12" fillId="3" borderId="14" xfId="0" applyFont="1" applyFill="1" applyBorder="1" applyAlignment="1">
      <alignment horizontal="center" vertical="top"/>
    </xf>
    <xf numFmtId="2" fontId="12" fillId="6" borderId="22" xfId="0" applyNumberFormat="1" applyFont="1" applyFill="1" applyBorder="1" applyAlignment="1">
      <alignment horizontal="center" vertical="top"/>
    </xf>
    <xf numFmtId="164" fontId="11" fillId="5" borderId="1" xfId="1" applyFont="1" applyFill="1" applyBorder="1" applyAlignment="1">
      <alignment horizontal="center" vertical="top"/>
    </xf>
    <xf numFmtId="2" fontId="12" fillId="6" borderId="15" xfId="0" applyNumberFormat="1" applyFont="1" applyFill="1" applyBorder="1" applyAlignment="1">
      <alignment horizontal="center" vertical="top"/>
    </xf>
    <xf numFmtId="0" fontId="11" fillId="0" borderId="0" xfId="0" applyFont="1"/>
    <xf numFmtId="2" fontId="11" fillId="0" borderId="0" xfId="0" applyNumberFormat="1" applyFont="1"/>
    <xf numFmtId="10" fontId="14" fillId="0" borderId="0" xfId="0" applyNumberFormat="1" applyFont="1"/>
    <xf numFmtId="0" fontId="14" fillId="0" borderId="0" xfId="0" applyFont="1"/>
    <xf numFmtId="0" fontId="11" fillId="2" borderId="1" xfId="0" applyFont="1" applyFill="1" applyBorder="1" applyAlignment="1">
      <alignment horizontal="center" vertical="top"/>
    </xf>
    <xf numFmtId="2" fontId="11" fillId="0" borderId="15" xfId="0" applyNumberFormat="1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2" fontId="11" fillId="0" borderId="1" xfId="0" applyNumberFormat="1" applyFont="1" applyFill="1" applyBorder="1" applyAlignment="1">
      <alignment horizontal="center" vertical="top"/>
    </xf>
    <xf numFmtId="2" fontId="11" fillId="0" borderId="26" xfId="0" applyNumberFormat="1" applyFont="1" applyFill="1" applyBorder="1" applyAlignment="1">
      <alignment horizontal="center" vertical="top"/>
    </xf>
    <xf numFmtId="2" fontId="11" fillId="6" borderId="28" xfId="0" applyNumberFormat="1" applyFont="1" applyFill="1" applyBorder="1" applyAlignment="1">
      <alignment horizontal="center" vertical="top"/>
    </xf>
    <xf numFmtId="2" fontId="11" fillId="5" borderId="26" xfId="0" applyNumberFormat="1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2" fontId="11" fillId="3" borderId="27" xfId="0" applyNumberFormat="1" applyFont="1" applyFill="1" applyBorder="1" applyAlignment="1">
      <alignment horizontal="center" vertical="top"/>
    </xf>
    <xf numFmtId="2" fontId="11" fillId="3" borderId="22" xfId="0" applyNumberFormat="1" applyFont="1" applyFill="1" applyBorder="1" applyAlignment="1">
      <alignment horizontal="center" vertical="top"/>
    </xf>
    <xf numFmtId="2" fontId="14" fillId="3" borderId="22" xfId="0" applyNumberFormat="1" applyFont="1" applyFill="1" applyBorder="1" applyAlignment="1">
      <alignment horizontal="center" vertical="top"/>
    </xf>
    <xf numFmtId="0" fontId="14" fillId="3" borderId="14" xfId="0" applyFont="1" applyFill="1" applyBorder="1" applyAlignment="1">
      <alignment horizontal="center" vertical="top"/>
    </xf>
    <xf numFmtId="2" fontId="11" fillId="5" borderId="15" xfId="0" applyNumberFormat="1" applyFont="1" applyFill="1" applyBorder="1" applyAlignment="1">
      <alignment horizontal="center" vertical="top"/>
    </xf>
    <xf numFmtId="2" fontId="11" fillId="0" borderId="22" xfId="0" applyNumberFormat="1" applyFont="1" applyFill="1" applyBorder="1" applyAlignment="1">
      <alignment horizontal="center" vertical="top"/>
    </xf>
    <xf numFmtId="2" fontId="11" fillId="6" borderId="15" xfId="0" applyNumberFormat="1" applyFont="1" applyFill="1" applyBorder="1" applyAlignment="1">
      <alignment horizontal="center" vertical="top"/>
    </xf>
    <xf numFmtId="2" fontId="14" fillId="0" borderId="15" xfId="0" applyNumberFormat="1" applyFont="1" applyFill="1" applyBorder="1" applyAlignment="1">
      <alignment horizontal="center" vertical="top"/>
    </xf>
    <xf numFmtId="2" fontId="11" fillId="6" borderId="1" xfId="0" applyNumberFormat="1" applyFont="1" applyFill="1" applyBorder="1" applyAlignment="1">
      <alignment horizontal="center" vertical="top"/>
    </xf>
    <xf numFmtId="2" fontId="11" fillId="5" borderId="22" xfId="0" applyNumberFormat="1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0" fontId="11" fillId="3" borderId="22" xfId="0" applyFont="1" applyFill="1" applyBorder="1" applyAlignment="1">
      <alignment horizontal="center" vertical="top"/>
    </xf>
    <xf numFmtId="0" fontId="11" fillId="3" borderId="14" xfId="0" applyFont="1" applyFill="1" applyBorder="1" applyAlignment="1">
      <alignment horizontal="center" vertical="top"/>
    </xf>
    <xf numFmtId="0" fontId="11" fillId="0" borderId="16" xfId="0" applyFont="1" applyBorder="1" applyAlignment="1">
      <alignment horizontal="center" vertical="top"/>
    </xf>
    <xf numFmtId="0" fontId="11" fillId="2" borderId="3" xfId="0" applyFont="1" applyFill="1" applyBorder="1" applyAlignment="1">
      <alignment horizontal="center" vertical="top"/>
    </xf>
    <xf numFmtId="2" fontId="11" fillId="5" borderId="25" xfId="0" applyNumberFormat="1" applyFont="1" applyFill="1" applyBorder="1" applyAlignment="1">
      <alignment horizontal="center" vertical="top"/>
    </xf>
    <xf numFmtId="2" fontId="11" fillId="6" borderId="25" xfId="0" applyNumberFormat="1" applyFont="1" applyFill="1" applyBorder="1" applyAlignment="1">
      <alignment horizontal="center" vertical="top"/>
    </xf>
    <xf numFmtId="2" fontId="11" fillId="0" borderId="3" xfId="0" applyNumberFormat="1" applyFont="1" applyFill="1" applyBorder="1" applyAlignment="1">
      <alignment horizontal="center" vertical="top"/>
    </xf>
    <xf numFmtId="2" fontId="11" fillId="0" borderId="25" xfId="0" applyNumberFormat="1" applyFont="1" applyFill="1" applyBorder="1" applyAlignment="1">
      <alignment horizontal="center" vertical="top"/>
    </xf>
    <xf numFmtId="2" fontId="11" fillId="0" borderId="23" xfId="0" applyNumberFormat="1" applyFont="1" applyFill="1" applyBorder="1" applyAlignment="1">
      <alignment horizontal="center" vertical="top"/>
    </xf>
    <xf numFmtId="0" fontId="11" fillId="0" borderId="17" xfId="0" applyFont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2" fontId="11" fillId="0" borderId="24" xfId="0" applyNumberFormat="1" applyFont="1" applyFill="1" applyBorder="1" applyAlignment="1">
      <alignment horizontal="center" vertical="top"/>
    </xf>
    <xf numFmtId="167" fontId="13" fillId="0" borderId="22" xfId="0" applyNumberFormat="1" applyFont="1" applyFill="1" applyBorder="1" applyAlignment="1">
      <alignment horizontal="center" vertical="top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914400</xdr:colOff>
      <xdr:row>0</xdr:row>
      <xdr:rowOff>114300</xdr:rowOff>
    </xdr:from>
    <xdr:to>
      <xdr:col>8</xdr:col>
      <xdr:colOff>266700</xdr:colOff>
      <xdr:row>1</xdr:row>
      <xdr:rowOff>161925</xdr:rowOff>
    </xdr:to>
    <xdr:pic>
      <xdr:nvPicPr>
        <xdr:cNvPr id="4" name="Imagem 3" descr="Defesa do consumidor">
          <a:extLst>
            <a:ext uri="{FF2B5EF4-FFF2-40B4-BE49-F238E27FC236}">
              <a16:creationId xmlns:a16="http://schemas.microsoft.com/office/drawing/2014/main" xmlns="" id="{254664B5-B736-4F44-892B-6EF171EE4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47925" y="114300"/>
          <a:ext cx="3829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352425</xdr:colOff>
      <xdr:row>21</xdr:row>
      <xdr:rowOff>28575</xdr:rowOff>
    </xdr:from>
    <xdr:to>
      <xdr:col>8</xdr:col>
      <xdr:colOff>752475</xdr:colOff>
      <xdr:row>22</xdr:row>
      <xdr:rowOff>76200</xdr:rowOff>
    </xdr:to>
    <xdr:pic>
      <xdr:nvPicPr>
        <xdr:cNvPr id="3" name="Imagem 2" descr="Defesa do consumidor">
          <a:extLst>
            <a:ext uri="{FF2B5EF4-FFF2-40B4-BE49-F238E27FC236}">
              <a16:creationId xmlns:a16="http://schemas.microsoft.com/office/drawing/2014/main" xmlns="" id="{341BD809-CB35-48E2-8835-692A3AA38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62275" y="6429375"/>
          <a:ext cx="33242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552450</xdr:colOff>
      <xdr:row>43</xdr:row>
      <xdr:rowOff>28575</xdr:rowOff>
    </xdr:from>
    <xdr:to>
      <xdr:col>3</xdr:col>
      <xdr:colOff>209550</xdr:colOff>
      <xdr:row>43</xdr:row>
      <xdr:rowOff>161925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xmlns="" id="{4AA2C869-BF6A-43AC-AA40-FF0B3258F416}"/>
            </a:ext>
          </a:extLst>
        </xdr:cNvPr>
        <xdr:cNvSpPr/>
      </xdr:nvSpPr>
      <xdr:spPr>
        <a:xfrm>
          <a:off x="2476500" y="4667250"/>
          <a:ext cx="266700" cy="133350"/>
        </a:xfrm>
        <a:prstGeom prst="rect">
          <a:avLst/>
        </a:prstGeom>
        <a:solidFill>
          <a:schemeClr val="accent3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accent3"/>
            </a:solidFill>
          </a:endParaRPr>
        </a:p>
      </xdr:txBody>
    </xdr:sp>
    <xdr:clientData/>
  </xdr:twoCellAnchor>
  <xdr:twoCellAnchor>
    <xdr:from>
      <xdr:col>6</xdr:col>
      <xdr:colOff>504825</xdr:colOff>
      <xdr:row>43</xdr:row>
      <xdr:rowOff>9525</xdr:rowOff>
    </xdr:from>
    <xdr:to>
      <xdr:col>7</xdr:col>
      <xdr:colOff>85725</xdr:colOff>
      <xdr:row>43</xdr:row>
      <xdr:rowOff>161924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xmlns="" id="{ED2DB236-9090-4309-A97D-BCA5A4AE837F}"/>
            </a:ext>
          </a:extLst>
        </xdr:cNvPr>
        <xdr:cNvSpPr/>
      </xdr:nvSpPr>
      <xdr:spPr>
        <a:xfrm>
          <a:off x="4705350" y="4648200"/>
          <a:ext cx="323850" cy="152399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0</xdr:row>
      <xdr:rowOff>114300</xdr:rowOff>
    </xdr:from>
    <xdr:to>
      <xdr:col>8</xdr:col>
      <xdr:colOff>257175</xdr:colOff>
      <xdr:row>1</xdr:row>
      <xdr:rowOff>161925</xdr:rowOff>
    </xdr:to>
    <xdr:pic>
      <xdr:nvPicPr>
        <xdr:cNvPr id="6" name="Imagem 5" descr="Defesa do consumidor">
          <a:extLst>
            <a:ext uri="{FF2B5EF4-FFF2-40B4-BE49-F238E27FC236}">
              <a16:creationId xmlns:a16="http://schemas.microsoft.com/office/drawing/2014/main" xmlns="" id="{B5B1FD64-C8AF-4A0B-9DF2-39471D961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05100" y="114300"/>
          <a:ext cx="36766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552450</xdr:colOff>
      <xdr:row>23</xdr:row>
      <xdr:rowOff>28575</xdr:rowOff>
    </xdr:from>
    <xdr:to>
      <xdr:col>3</xdr:col>
      <xdr:colOff>209550</xdr:colOff>
      <xdr:row>23</xdr:row>
      <xdr:rowOff>161925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xmlns="" id="{9B22EA08-AE22-470B-86D3-A5C37674D452}"/>
            </a:ext>
          </a:extLst>
        </xdr:cNvPr>
        <xdr:cNvSpPr/>
      </xdr:nvSpPr>
      <xdr:spPr>
        <a:xfrm>
          <a:off x="3000375" y="4667250"/>
          <a:ext cx="266700" cy="133350"/>
        </a:xfrm>
        <a:prstGeom prst="rect">
          <a:avLst/>
        </a:prstGeom>
        <a:solidFill>
          <a:schemeClr val="accent3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accent3"/>
            </a:solidFill>
          </a:endParaRPr>
        </a:p>
      </xdr:txBody>
    </xdr:sp>
    <xdr:clientData/>
  </xdr:twoCellAnchor>
  <xdr:twoCellAnchor>
    <xdr:from>
      <xdr:col>6</xdr:col>
      <xdr:colOff>504825</xdr:colOff>
      <xdr:row>23</xdr:row>
      <xdr:rowOff>9525</xdr:rowOff>
    </xdr:from>
    <xdr:to>
      <xdr:col>7</xdr:col>
      <xdr:colOff>85725</xdr:colOff>
      <xdr:row>23</xdr:row>
      <xdr:rowOff>161924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A82DFCB9-0DBD-4DFB-8DC9-731514074BF9}"/>
            </a:ext>
          </a:extLst>
        </xdr:cNvPr>
        <xdr:cNvSpPr/>
      </xdr:nvSpPr>
      <xdr:spPr>
        <a:xfrm>
          <a:off x="5229225" y="4648200"/>
          <a:ext cx="323850" cy="152399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2"/>
  <sheetViews>
    <sheetView tabSelected="1" workbookViewId="0">
      <selection activeCell="I37" sqref="I37"/>
    </sheetView>
  </sheetViews>
  <sheetFormatPr defaultRowHeight="15"/>
  <cols>
    <col min="1" max="1" width="24.5703125" bestFit="1" customWidth="1"/>
    <col min="2" max="2" width="10.140625" bestFit="1" customWidth="1"/>
    <col min="3" max="3" width="6" bestFit="1" customWidth="1"/>
    <col min="4" max="4" width="9.28515625" bestFit="1" customWidth="1"/>
    <col min="5" max="5" width="6.85546875" style="14" bestFit="1" customWidth="1"/>
    <col min="6" max="6" width="6.7109375" style="14" customWidth="1"/>
    <col min="7" max="7" width="11.140625" style="14" customWidth="1"/>
    <col min="8" max="8" width="9.85546875" style="14" bestFit="1" customWidth="1"/>
    <col min="9" max="9" width="13.28515625" bestFit="1" customWidth="1"/>
    <col min="10" max="10" width="14.7109375" style="14" bestFit="1" customWidth="1"/>
    <col min="11" max="11" width="14.7109375" style="14" customWidth="1"/>
    <col min="12" max="12" width="14.7109375" style="47" customWidth="1"/>
    <col min="13" max="13" width="12.140625" style="1" bestFit="1" customWidth="1"/>
  </cols>
  <sheetData>
    <row r="1" spans="1:13" ht="66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13" ht="48.75" customHeight="1">
      <c r="A2" s="57" t="s">
        <v>76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9"/>
    </row>
    <row r="3" spans="1:13" s="1" customFormat="1" ht="23.25" customHeight="1">
      <c r="A3" s="10" t="s">
        <v>1</v>
      </c>
      <c r="B3" s="7" t="s">
        <v>2</v>
      </c>
      <c r="C3" s="7" t="s">
        <v>3</v>
      </c>
      <c r="D3" s="7" t="s">
        <v>4</v>
      </c>
      <c r="E3" s="13" t="s">
        <v>5</v>
      </c>
      <c r="F3" s="13" t="s">
        <v>71</v>
      </c>
      <c r="G3" s="13" t="s">
        <v>6</v>
      </c>
      <c r="H3" s="13" t="s">
        <v>72</v>
      </c>
      <c r="I3" s="7" t="s">
        <v>11</v>
      </c>
      <c r="J3" s="13" t="s">
        <v>12</v>
      </c>
      <c r="K3" s="53" t="s">
        <v>73</v>
      </c>
      <c r="L3" s="45" t="s">
        <v>68</v>
      </c>
      <c r="M3" s="11" t="s">
        <v>13</v>
      </c>
    </row>
    <row r="4" spans="1:13" ht="12.95" customHeight="1">
      <c r="A4" s="77" t="s">
        <v>25</v>
      </c>
      <c r="B4" s="78" t="s">
        <v>17</v>
      </c>
      <c r="C4" s="78" t="s">
        <v>40</v>
      </c>
      <c r="D4" s="79">
        <v>2.39</v>
      </c>
      <c r="E4" s="80">
        <v>3.69</v>
      </c>
      <c r="F4" s="81">
        <v>3.29</v>
      </c>
      <c r="G4" s="82">
        <v>3.99</v>
      </c>
      <c r="H4" s="81">
        <v>3.28</v>
      </c>
      <c r="I4" s="83">
        <v>2.68</v>
      </c>
      <c r="J4" s="81">
        <v>3.38</v>
      </c>
      <c r="K4" s="84">
        <v>3.29</v>
      </c>
      <c r="L4" s="85">
        <f>(G4/D4)-1</f>
        <v>0.66945606694560666</v>
      </c>
      <c r="M4" s="137">
        <f>AVERAGE(D4:K4)</f>
        <v>3.2487499999999998</v>
      </c>
    </row>
    <row r="5" spans="1:13" ht="12.95" customHeight="1">
      <c r="A5" s="77" t="s">
        <v>26</v>
      </c>
      <c r="B5" s="78" t="s">
        <v>17</v>
      </c>
      <c r="C5" s="78" t="s">
        <v>41</v>
      </c>
      <c r="D5" s="86">
        <v>9.9499999999999993</v>
      </c>
      <c r="E5" s="80">
        <v>10.99</v>
      </c>
      <c r="F5" s="87">
        <v>11.59</v>
      </c>
      <c r="G5" s="80">
        <v>11.29</v>
      </c>
      <c r="H5" s="88">
        <v>2.68</v>
      </c>
      <c r="I5" s="83">
        <v>8.98</v>
      </c>
      <c r="J5" s="81">
        <v>11.39</v>
      </c>
      <c r="K5" s="84">
        <v>8.99</v>
      </c>
      <c r="L5" s="85">
        <f>(F5/H5)-1</f>
        <v>3.3246268656716413</v>
      </c>
      <c r="M5" s="137">
        <f t="shared" ref="M5:M20" si="0">AVERAGE(D5:K5)</f>
        <v>9.4824999999999999</v>
      </c>
    </row>
    <row r="6" spans="1:13" ht="12.95" customHeight="1">
      <c r="A6" s="77" t="s">
        <v>27</v>
      </c>
      <c r="B6" s="78" t="s">
        <v>69</v>
      </c>
      <c r="C6" s="78" t="s">
        <v>41</v>
      </c>
      <c r="D6" s="86">
        <v>4.1900000000000004</v>
      </c>
      <c r="E6" s="80"/>
      <c r="F6" s="81"/>
      <c r="G6" s="80"/>
      <c r="H6" s="88">
        <v>2.39</v>
      </c>
      <c r="I6" s="83"/>
      <c r="J6" s="81">
        <v>2.59</v>
      </c>
      <c r="K6" s="89">
        <v>4.59</v>
      </c>
      <c r="L6" s="85">
        <f>(K6/H6)-1</f>
        <v>0.92050209205020894</v>
      </c>
      <c r="M6" s="137">
        <f t="shared" si="0"/>
        <v>3.44</v>
      </c>
    </row>
    <row r="7" spans="1:13" ht="12.95" customHeight="1">
      <c r="A7" s="12"/>
      <c r="B7" s="43"/>
      <c r="C7" s="60"/>
      <c r="D7" s="60"/>
      <c r="E7" s="60"/>
      <c r="F7" s="60"/>
      <c r="G7" s="60"/>
      <c r="H7" s="60"/>
      <c r="I7" s="60"/>
      <c r="J7" s="60"/>
      <c r="K7" s="61"/>
      <c r="L7" s="61"/>
      <c r="M7" s="62"/>
    </row>
    <row r="8" spans="1:13" ht="12.95" customHeight="1">
      <c r="A8" s="77" t="s">
        <v>28</v>
      </c>
      <c r="B8" s="78" t="s">
        <v>18</v>
      </c>
      <c r="C8" s="78" t="s">
        <v>43</v>
      </c>
      <c r="D8" s="90">
        <v>13.5</v>
      </c>
      <c r="E8" s="80">
        <v>10.48</v>
      </c>
      <c r="F8" s="81">
        <v>12.49</v>
      </c>
      <c r="G8" s="80">
        <v>11.49</v>
      </c>
      <c r="H8" s="81">
        <v>11.5</v>
      </c>
      <c r="I8" s="91">
        <v>9.8800000000000008</v>
      </c>
      <c r="J8" s="81">
        <v>10.48</v>
      </c>
      <c r="K8" s="84">
        <v>11.5</v>
      </c>
      <c r="L8" s="85">
        <f>(D8/I8)-1</f>
        <v>0.3663967611336032</v>
      </c>
      <c r="M8" s="137">
        <f t="shared" si="0"/>
        <v>11.415000000000001</v>
      </c>
    </row>
    <row r="9" spans="1:13" ht="12.95" customHeight="1">
      <c r="A9" s="77" t="s">
        <v>29</v>
      </c>
      <c r="B9" s="78" t="s">
        <v>19</v>
      </c>
      <c r="C9" s="78" t="s">
        <v>43</v>
      </c>
      <c r="D9" s="90">
        <v>12.5</v>
      </c>
      <c r="E9" s="80">
        <v>11.29</v>
      </c>
      <c r="F9" s="81">
        <v>11.49</v>
      </c>
      <c r="G9" s="80">
        <v>10.49</v>
      </c>
      <c r="H9" s="81">
        <v>10.75</v>
      </c>
      <c r="I9" s="91">
        <v>9.48</v>
      </c>
      <c r="J9" s="81">
        <v>11.29</v>
      </c>
      <c r="K9" s="84">
        <v>10.99</v>
      </c>
      <c r="L9" s="85">
        <f>(D9/I9)-1</f>
        <v>0.31856540084388185</v>
      </c>
      <c r="M9" s="137">
        <f t="shared" si="0"/>
        <v>11.034999999999998</v>
      </c>
    </row>
    <row r="10" spans="1:13" ht="12.95" customHeight="1">
      <c r="A10" s="77" t="s">
        <v>30</v>
      </c>
      <c r="B10" s="78" t="s">
        <v>20</v>
      </c>
      <c r="C10" s="78" t="s">
        <v>42</v>
      </c>
      <c r="D10" s="90">
        <v>14.59</v>
      </c>
      <c r="E10" s="80">
        <v>12.99</v>
      </c>
      <c r="F10" s="88">
        <v>10.99</v>
      </c>
      <c r="G10" s="82" t="s">
        <v>75</v>
      </c>
      <c r="H10" s="81">
        <v>11.7</v>
      </c>
      <c r="I10" s="83">
        <v>11.89</v>
      </c>
      <c r="J10" s="81">
        <v>12.99</v>
      </c>
      <c r="K10" s="84">
        <v>11.9</v>
      </c>
      <c r="L10" s="85">
        <f>(D10/F10)-1</f>
        <v>0.3275705186533211</v>
      </c>
      <c r="M10" s="137">
        <f t="shared" si="0"/>
        <v>12.435714285714285</v>
      </c>
    </row>
    <row r="11" spans="1:13" ht="12.95" customHeight="1">
      <c r="A11" s="77" t="s">
        <v>31</v>
      </c>
      <c r="B11" s="78" t="s">
        <v>39</v>
      </c>
      <c r="C11" s="78" t="s">
        <v>70</v>
      </c>
      <c r="D11" s="82">
        <v>39.9</v>
      </c>
      <c r="E11" s="80">
        <v>34.97</v>
      </c>
      <c r="F11" s="88">
        <v>29.99</v>
      </c>
      <c r="G11" s="80">
        <v>32.979999999999997</v>
      </c>
      <c r="H11" s="81"/>
      <c r="I11" s="92">
        <v>32.9</v>
      </c>
      <c r="J11" s="81">
        <v>34.9</v>
      </c>
      <c r="K11" s="84">
        <v>34.99</v>
      </c>
      <c r="L11" s="85">
        <f>(D11/F11)-1</f>
        <v>0.33044348116038691</v>
      </c>
      <c r="M11" s="137">
        <f t="shared" si="0"/>
        <v>34.375714285714288</v>
      </c>
    </row>
    <row r="12" spans="1:13" ht="12.95" customHeight="1">
      <c r="A12" s="93"/>
      <c r="B12" s="94"/>
      <c r="C12" s="95"/>
      <c r="D12" s="95"/>
      <c r="E12" s="95"/>
      <c r="F12" s="95"/>
      <c r="G12" s="95"/>
      <c r="H12" s="95"/>
      <c r="I12" s="95"/>
      <c r="J12" s="95"/>
      <c r="K12" s="96"/>
      <c r="L12" s="96"/>
      <c r="M12" s="97"/>
    </row>
    <row r="13" spans="1:13" ht="12.95" customHeight="1">
      <c r="A13" s="77" t="s">
        <v>32</v>
      </c>
      <c r="B13" s="78" t="s">
        <v>21</v>
      </c>
      <c r="C13" s="78" t="s">
        <v>44</v>
      </c>
      <c r="D13" s="79">
        <v>28.99</v>
      </c>
      <c r="E13" s="80">
        <v>31.49</v>
      </c>
      <c r="F13" s="81">
        <v>31.49</v>
      </c>
      <c r="G13" s="82">
        <v>34</v>
      </c>
      <c r="H13" s="88">
        <v>28.99</v>
      </c>
      <c r="I13" s="83">
        <v>31.49</v>
      </c>
      <c r="J13" s="81">
        <v>31.49</v>
      </c>
      <c r="K13" s="98">
        <v>28.99</v>
      </c>
      <c r="L13" s="85">
        <f>(G13/D13)-1</f>
        <v>0.17281821317695756</v>
      </c>
      <c r="M13" s="137">
        <f t="shared" si="0"/>
        <v>30.866250000000004</v>
      </c>
    </row>
    <row r="14" spans="1:13" ht="12.95" customHeight="1">
      <c r="A14" s="77" t="s">
        <v>33</v>
      </c>
      <c r="B14" s="78" t="s">
        <v>21</v>
      </c>
      <c r="C14" s="78" t="s">
        <v>44</v>
      </c>
      <c r="D14" s="90">
        <v>27.99</v>
      </c>
      <c r="E14" s="80">
        <v>27.98</v>
      </c>
      <c r="F14" s="81"/>
      <c r="G14" s="80">
        <v>27.98</v>
      </c>
      <c r="H14" s="81">
        <v>27.98</v>
      </c>
      <c r="I14" s="99">
        <v>27.99</v>
      </c>
      <c r="J14" s="88">
        <v>26.99</v>
      </c>
      <c r="K14" s="89">
        <v>27.99</v>
      </c>
      <c r="L14" s="85">
        <f>(D14/J14)-1</f>
        <v>3.7050759540570688E-2</v>
      </c>
      <c r="M14" s="137">
        <f t="shared" si="0"/>
        <v>27.842857142857149</v>
      </c>
    </row>
    <row r="15" spans="1:13" ht="12.95" customHeight="1">
      <c r="A15" s="77" t="s">
        <v>34</v>
      </c>
      <c r="B15" s="78" t="s">
        <v>22</v>
      </c>
      <c r="C15" s="78" t="s">
        <v>44</v>
      </c>
      <c r="D15" s="79">
        <v>27.49</v>
      </c>
      <c r="E15" s="80">
        <v>29.48</v>
      </c>
      <c r="F15" s="81">
        <v>29.49</v>
      </c>
      <c r="G15" s="82">
        <v>31.49</v>
      </c>
      <c r="H15" s="81">
        <v>29.49</v>
      </c>
      <c r="I15" s="83">
        <v>29.49</v>
      </c>
      <c r="J15" s="81">
        <v>29.49</v>
      </c>
      <c r="K15" s="84">
        <v>29.49</v>
      </c>
      <c r="L15" s="85">
        <f>(G15/D15)-1</f>
        <v>0.14550745725718439</v>
      </c>
      <c r="M15" s="137">
        <f t="shared" si="0"/>
        <v>29.488750000000003</v>
      </c>
    </row>
    <row r="16" spans="1:13" ht="12.95" customHeight="1">
      <c r="A16" s="77" t="s">
        <v>35</v>
      </c>
      <c r="B16" s="78" t="s">
        <v>22</v>
      </c>
      <c r="C16" s="78" t="s">
        <v>44</v>
      </c>
      <c r="D16" s="86"/>
      <c r="E16" s="80">
        <v>31.48</v>
      </c>
      <c r="F16" s="81"/>
      <c r="G16" s="80"/>
      <c r="H16" s="81"/>
      <c r="I16" s="99">
        <v>79.900000000000006</v>
      </c>
      <c r="J16" s="88">
        <v>24.99</v>
      </c>
      <c r="K16" s="84"/>
      <c r="L16" s="85">
        <f>(I16/J16)-1</f>
        <v>2.1972789115646263</v>
      </c>
      <c r="M16" s="137">
        <f t="shared" si="0"/>
        <v>45.456666666666671</v>
      </c>
    </row>
    <row r="17" spans="1:13" ht="12.95" customHeight="1">
      <c r="A17" s="77" t="s">
        <v>36</v>
      </c>
      <c r="B17" s="78" t="s">
        <v>23</v>
      </c>
      <c r="C17" s="78" t="s">
        <v>44</v>
      </c>
      <c r="D17" s="86">
        <v>36.9</v>
      </c>
      <c r="E17" s="82">
        <v>37.97</v>
      </c>
      <c r="F17" s="81">
        <v>31.99</v>
      </c>
      <c r="G17" s="80">
        <v>34.9</v>
      </c>
      <c r="H17" s="81">
        <v>31.9</v>
      </c>
      <c r="I17" s="83"/>
      <c r="J17" s="81">
        <v>24.98</v>
      </c>
      <c r="K17" s="98">
        <v>19.5</v>
      </c>
      <c r="L17" s="85">
        <f>(E17/K17)-1</f>
        <v>0.94717948717948719</v>
      </c>
      <c r="M17" s="137">
        <f t="shared" si="0"/>
        <v>31.162857142857142</v>
      </c>
    </row>
    <row r="18" spans="1:13" ht="12.95" customHeight="1">
      <c r="A18" s="77" t="s">
        <v>37</v>
      </c>
      <c r="B18" s="78" t="s">
        <v>23</v>
      </c>
      <c r="C18" s="78" t="s">
        <v>44</v>
      </c>
      <c r="D18" s="86"/>
      <c r="E18" s="80"/>
      <c r="F18" s="88">
        <v>29.99</v>
      </c>
      <c r="G18" s="82">
        <v>34.9</v>
      </c>
      <c r="H18" s="81"/>
      <c r="I18" s="83"/>
      <c r="J18" s="81">
        <v>32.9</v>
      </c>
      <c r="K18" s="84"/>
      <c r="L18" s="85">
        <f>(G18/F18)-1</f>
        <v>0.16372124041347114</v>
      </c>
      <c r="M18" s="137">
        <f t="shared" si="0"/>
        <v>32.596666666666664</v>
      </c>
    </row>
    <row r="19" spans="1:13" ht="12.95" customHeight="1">
      <c r="A19" s="77" t="s">
        <v>0</v>
      </c>
      <c r="B19" s="78" t="s">
        <v>24</v>
      </c>
      <c r="C19" s="78" t="s">
        <v>44</v>
      </c>
      <c r="D19" s="90">
        <v>28.49</v>
      </c>
      <c r="E19" s="80"/>
      <c r="F19" s="81"/>
      <c r="G19" s="100">
        <v>21.49</v>
      </c>
      <c r="H19" s="81">
        <v>26.98</v>
      </c>
      <c r="I19" s="83">
        <v>21.98</v>
      </c>
      <c r="J19" s="81"/>
      <c r="K19" s="84">
        <v>28.48</v>
      </c>
      <c r="L19" s="85">
        <f>(D19/G19)-1</f>
        <v>0.32573289902280123</v>
      </c>
      <c r="M19" s="137">
        <f t="shared" si="0"/>
        <v>25.484000000000002</v>
      </c>
    </row>
    <row r="20" spans="1:13" ht="12.75" customHeight="1">
      <c r="A20" s="77" t="s">
        <v>38</v>
      </c>
      <c r="B20" s="78" t="s">
        <v>23</v>
      </c>
      <c r="C20" s="78" t="s">
        <v>44</v>
      </c>
      <c r="D20" s="90">
        <v>71.489999999999995</v>
      </c>
      <c r="E20" s="100">
        <v>31.97</v>
      </c>
      <c r="F20" s="81"/>
      <c r="G20" s="80">
        <v>50.98</v>
      </c>
      <c r="H20" s="81">
        <v>59.98</v>
      </c>
      <c r="I20" s="83"/>
      <c r="J20" s="81">
        <v>32.9</v>
      </c>
      <c r="K20" s="84">
        <v>59.9</v>
      </c>
      <c r="L20" s="85">
        <f>(D20/E20)-1</f>
        <v>1.2361588989677821</v>
      </c>
      <c r="M20" s="137">
        <f t="shared" si="0"/>
        <v>51.203333333333326</v>
      </c>
    </row>
    <row r="21" spans="1:13" ht="15.75" thickBot="1">
      <c r="A21" s="101"/>
      <c r="B21" s="101"/>
      <c r="C21" s="101"/>
      <c r="D21" s="101"/>
      <c r="E21" s="102"/>
      <c r="F21" s="102"/>
      <c r="G21" s="102"/>
      <c r="H21" s="102"/>
      <c r="I21" s="101"/>
      <c r="J21" s="102"/>
      <c r="K21" s="102"/>
      <c r="L21" s="103"/>
      <c r="M21" s="104"/>
    </row>
    <row r="22" spans="1:13" s="52" customFormat="1" ht="57.75" customHeight="1">
      <c r="A22" s="66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8"/>
    </row>
    <row r="23" spans="1:13" ht="34.5" customHeight="1">
      <c r="A23" s="57" t="s">
        <v>77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9"/>
    </row>
    <row r="24" spans="1:13" ht="18">
      <c r="A24" s="8" t="s">
        <v>1</v>
      </c>
      <c r="B24" s="6" t="s">
        <v>2</v>
      </c>
      <c r="C24" s="6" t="s">
        <v>3</v>
      </c>
      <c r="D24" s="7" t="s">
        <v>4</v>
      </c>
      <c r="E24" s="13" t="s">
        <v>5</v>
      </c>
      <c r="F24" s="13" t="s">
        <v>71</v>
      </c>
      <c r="G24" s="13" t="s">
        <v>6</v>
      </c>
      <c r="H24" s="13" t="s">
        <v>72</v>
      </c>
      <c r="I24" s="7" t="s">
        <v>11</v>
      </c>
      <c r="J24" s="13" t="s">
        <v>12</v>
      </c>
      <c r="K24" s="53" t="s">
        <v>74</v>
      </c>
      <c r="L24" s="44" t="s">
        <v>68</v>
      </c>
      <c r="M24" s="38" t="s">
        <v>66</v>
      </c>
    </row>
    <row r="25" spans="1:13">
      <c r="A25" s="77" t="s">
        <v>50</v>
      </c>
      <c r="B25" s="105" t="s">
        <v>17</v>
      </c>
      <c r="C25" s="105" t="s">
        <v>48</v>
      </c>
      <c r="D25" s="106">
        <v>19.899999999999999</v>
      </c>
      <c r="E25" s="106">
        <v>21.99</v>
      </c>
      <c r="F25" s="107">
        <v>43.99</v>
      </c>
      <c r="G25" s="106">
        <v>29.99</v>
      </c>
      <c r="H25" s="108"/>
      <c r="I25" s="92">
        <v>18.899999999999999</v>
      </c>
      <c r="J25" s="109">
        <v>28.9</v>
      </c>
      <c r="K25" s="110">
        <v>17.989999999999998</v>
      </c>
      <c r="L25" s="85">
        <f>(F25/K25)-1</f>
        <v>1.445247359644247</v>
      </c>
      <c r="M25" s="137">
        <f t="shared" ref="M25:M42" si="1">AVERAGE(D25:K25)</f>
        <v>25.951428571428572</v>
      </c>
    </row>
    <row r="26" spans="1:13">
      <c r="A26" s="77" t="s">
        <v>51</v>
      </c>
      <c r="B26" s="105" t="s">
        <v>17</v>
      </c>
      <c r="C26" s="105" t="s">
        <v>49</v>
      </c>
      <c r="D26" s="106">
        <v>19.989999999999998</v>
      </c>
      <c r="E26" s="106">
        <v>21.99</v>
      </c>
      <c r="F26" s="107">
        <v>33.99</v>
      </c>
      <c r="G26" s="106">
        <v>21.99</v>
      </c>
      <c r="H26" s="108"/>
      <c r="I26" s="92">
        <v>18.899999999999999</v>
      </c>
      <c r="J26" s="109">
        <v>18.899999999999999</v>
      </c>
      <c r="K26" s="110">
        <v>17.989999999999998</v>
      </c>
      <c r="L26" s="85">
        <f>(F26/K26)-1</f>
        <v>0.8893829905503059</v>
      </c>
      <c r="M26" s="137">
        <f t="shared" si="1"/>
        <v>21.964285714285715</v>
      </c>
    </row>
    <row r="27" spans="1:13">
      <c r="A27" s="77" t="s">
        <v>53</v>
      </c>
      <c r="B27" s="105" t="s">
        <v>45</v>
      </c>
      <c r="C27" s="105" t="s">
        <v>45</v>
      </c>
      <c r="D27" s="106">
        <v>12.99</v>
      </c>
      <c r="E27" s="106">
        <v>12.99</v>
      </c>
      <c r="F27" s="108">
        <v>14.9</v>
      </c>
      <c r="G27" s="106">
        <v>29.99</v>
      </c>
      <c r="H27" s="108"/>
      <c r="I27" s="92"/>
      <c r="J27" s="111">
        <v>32.479999999999997</v>
      </c>
      <c r="K27" s="110">
        <v>10.9</v>
      </c>
      <c r="L27" s="85">
        <f>(J27/K27)-1</f>
        <v>1.9798165137614676</v>
      </c>
      <c r="M27" s="137">
        <f t="shared" si="1"/>
        <v>19.041666666666668</v>
      </c>
    </row>
    <row r="28" spans="1:13">
      <c r="A28" s="77" t="s">
        <v>54</v>
      </c>
      <c r="B28" s="105" t="s">
        <v>45</v>
      </c>
      <c r="C28" s="105" t="s">
        <v>45</v>
      </c>
      <c r="D28" s="106">
        <v>12.99</v>
      </c>
      <c r="E28" s="106">
        <v>12.99</v>
      </c>
      <c r="F28" s="108">
        <v>13.9</v>
      </c>
      <c r="G28" s="106">
        <v>29.99</v>
      </c>
      <c r="H28" s="108"/>
      <c r="I28" s="92"/>
      <c r="J28" s="111">
        <v>32.479999999999997</v>
      </c>
      <c r="K28" s="110">
        <v>8.99</v>
      </c>
      <c r="L28" s="85">
        <f>(J28/K28)-1</f>
        <v>2.6129032258064511</v>
      </c>
      <c r="M28" s="137">
        <f t="shared" si="1"/>
        <v>18.556666666666665</v>
      </c>
    </row>
    <row r="29" spans="1:13">
      <c r="A29" s="93"/>
      <c r="B29" s="112"/>
      <c r="C29" s="112"/>
      <c r="D29" s="113"/>
      <c r="E29" s="113"/>
      <c r="F29" s="113"/>
      <c r="G29" s="112"/>
      <c r="H29" s="113"/>
      <c r="I29" s="114"/>
      <c r="J29" s="113"/>
      <c r="K29" s="115"/>
      <c r="L29" s="116"/>
      <c r="M29" s="117"/>
    </row>
    <row r="30" spans="1:13">
      <c r="A30" s="77" t="s">
        <v>55</v>
      </c>
      <c r="B30" s="105"/>
      <c r="C30" s="105" t="s">
        <v>44</v>
      </c>
      <c r="D30" s="118">
        <v>123.33</v>
      </c>
      <c r="E30" s="106">
        <v>49.85</v>
      </c>
      <c r="F30" s="108"/>
      <c r="G30" s="106">
        <v>66.61</v>
      </c>
      <c r="H30" s="108">
        <v>79.33</v>
      </c>
      <c r="I30" s="88">
        <v>34.9</v>
      </c>
      <c r="J30" s="108">
        <v>46.6</v>
      </c>
      <c r="K30" s="119">
        <v>90</v>
      </c>
      <c r="L30" s="85">
        <f>(D30/I30)-1</f>
        <v>2.5338108882521491</v>
      </c>
      <c r="M30" s="137">
        <f t="shared" si="1"/>
        <v>70.088571428571427</v>
      </c>
    </row>
    <row r="31" spans="1:13">
      <c r="A31" s="77" t="s">
        <v>56</v>
      </c>
      <c r="B31" s="105"/>
      <c r="C31" s="105" t="s">
        <v>44</v>
      </c>
      <c r="D31" s="120">
        <v>127.9</v>
      </c>
      <c r="E31" s="106">
        <v>139.9</v>
      </c>
      <c r="F31" s="108">
        <v>146.6</v>
      </c>
      <c r="G31" s="118">
        <v>153.69999999999999</v>
      </c>
      <c r="H31" s="108">
        <v>149.9</v>
      </c>
      <c r="I31" s="108">
        <v>147.9</v>
      </c>
      <c r="J31" s="108"/>
      <c r="K31" s="119">
        <v>153.08000000000001</v>
      </c>
      <c r="L31" s="85">
        <f>(G31/D31)-1</f>
        <v>0.20172009382329925</v>
      </c>
      <c r="M31" s="137">
        <f t="shared" si="1"/>
        <v>145.5685714285714</v>
      </c>
    </row>
    <row r="32" spans="1:13">
      <c r="A32" s="77" t="s">
        <v>57</v>
      </c>
      <c r="B32" s="105"/>
      <c r="C32" s="105" t="s">
        <v>44</v>
      </c>
      <c r="D32" s="106">
        <v>101.9</v>
      </c>
      <c r="E32" s="121">
        <v>85.47</v>
      </c>
      <c r="F32" s="108">
        <v>113.27</v>
      </c>
      <c r="G32" s="106">
        <v>99.92</v>
      </c>
      <c r="H32" s="108">
        <v>159.80000000000001</v>
      </c>
      <c r="I32" s="107">
        <v>189.8</v>
      </c>
      <c r="J32" s="122">
        <v>83.25</v>
      </c>
      <c r="K32" s="119">
        <v>132.13999999999999</v>
      </c>
      <c r="L32" s="85">
        <f>(I32/J32)-1</f>
        <v>1.2798798798798798</v>
      </c>
      <c r="M32" s="137">
        <f t="shared" si="1"/>
        <v>120.69375000000001</v>
      </c>
    </row>
    <row r="33" spans="1:13">
      <c r="A33" s="77" t="s">
        <v>7</v>
      </c>
      <c r="B33" s="105"/>
      <c r="C33" s="105" t="s">
        <v>44</v>
      </c>
      <c r="D33" s="106">
        <v>116.9</v>
      </c>
      <c r="E33" s="120">
        <v>93.27</v>
      </c>
      <c r="F33" s="108">
        <v>119.9</v>
      </c>
      <c r="G33" s="106">
        <v>105.5</v>
      </c>
      <c r="H33" s="108">
        <v>99.86</v>
      </c>
      <c r="I33" s="108">
        <v>119.8</v>
      </c>
      <c r="J33" s="108"/>
      <c r="K33" s="123">
        <v>150</v>
      </c>
      <c r="L33" s="85">
        <f>(K33/E33)-1</f>
        <v>0.60823415889353494</v>
      </c>
      <c r="M33" s="137">
        <f t="shared" si="1"/>
        <v>115.03285714285714</v>
      </c>
    </row>
    <row r="34" spans="1:13">
      <c r="A34" s="77" t="s">
        <v>58</v>
      </c>
      <c r="B34" s="105"/>
      <c r="C34" s="105" t="s">
        <v>44</v>
      </c>
      <c r="D34" s="106"/>
      <c r="E34" s="120">
        <v>24.95</v>
      </c>
      <c r="F34" s="108">
        <v>39.93</v>
      </c>
      <c r="G34" s="106">
        <v>39.93</v>
      </c>
      <c r="H34" s="108">
        <v>33.26</v>
      </c>
      <c r="I34" s="108">
        <v>25.2</v>
      </c>
      <c r="J34" s="107">
        <v>59.93</v>
      </c>
      <c r="K34" s="119">
        <v>42.33</v>
      </c>
      <c r="L34" s="85">
        <f>(J34/E34)-1</f>
        <v>1.4020040080160321</v>
      </c>
      <c r="M34" s="137">
        <f t="shared" si="1"/>
        <v>37.932857142857138</v>
      </c>
    </row>
    <row r="35" spans="1:13">
      <c r="A35" s="77" t="s">
        <v>59</v>
      </c>
      <c r="B35" s="105"/>
      <c r="C35" s="105" t="s">
        <v>44</v>
      </c>
      <c r="D35" s="106">
        <v>111.9</v>
      </c>
      <c r="E35" s="106">
        <v>133.21</v>
      </c>
      <c r="F35" s="108"/>
      <c r="G35" s="120">
        <v>89.9</v>
      </c>
      <c r="H35" s="108">
        <v>129.80000000000001</v>
      </c>
      <c r="I35" s="107">
        <v>148.9</v>
      </c>
      <c r="J35" s="108">
        <v>124.88</v>
      </c>
      <c r="K35" s="119">
        <v>125</v>
      </c>
      <c r="L35" s="85">
        <f>(I35/G35)-1</f>
        <v>0.65628476084538367</v>
      </c>
      <c r="M35" s="137">
        <f t="shared" si="1"/>
        <v>123.37</v>
      </c>
    </row>
    <row r="36" spans="1:13">
      <c r="A36" s="77" t="s">
        <v>8</v>
      </c>
      <c r="B36" s="105"/>
      <c r="C36" s="105" t="s">
        <v>44</v>
      </c>
      <c r="D36" s="118">
        <v>323.75</v>
      </c>
      <c r="E36" s="106"/>
      <c r="F36" s="108">
        <v>199.9</v>
      </c>
      <c r="G36" s="120">
        <v>109.9</v>
      </c>
      <c r="H36" s="108">
        <v>168.9</v>
      </c>
      <c r="I36" s="108"/>
      <c r="J36" s="108"/>
      <c r="K36" s="119"/>
      <c r="L36" s="85">
        <f>(D36/G36)-1</f>
        <v>1.9458598726114649</v>
      </c>
      <c r="M36" s="137">
        <f t="shared" si="1"/>
        <v>200.61249999999998</v>
      </c>
    </row>
    <row r="37" spans="1:13">
      <c r="A37" s="77" t="s">
        <v>60</v>
      </c>
      <c r="B37" s="105"/>
      <c r="C37" s="105" t="s">
        <v>44</v>
      </c>
      <c r="D37" s="118">
        <v>39.89</v>
      </c>
      <c r="E37" s="106">
        <v>29.85</v>
      </c>
      <c r="F37" s="108">
        <v>34.950000000000003</v>
      </c>
      <c r="G37" s="106">
        <v>32.450000000000003</v>
      </c>
      <c r="H37" s="108">
        <v>37.450000000000003</v>
      </c>
      <c r="I37" s="108">
        <v>26.4</v>
      </c>
      <c r="J37" s="122">
        <v>19.45</v>
      </c>
      <c r="K37" s="119"/>
      <c r="L37" s="85">
        <f>(D37/J37)-1</f>
        <v>1.0508997429305915</v>
      </c>
      <c r="M37" s="137">
        <f t="shared" si="1"/>
        <v>31.491428571428575</v>
      </c>
    </row>
    <row r="38" spans="1:13">
      <c r="A38" s="77" t="s">
        <v>61</v>
      </c>
      <c r="B38" s="105"/>
      <c r="C38" s="105" t="s">
        <v>44</v>
      </c>
      <c r="D38" s="106">
        <v>33.9</v>
      </c>
      <c r="E38" s="120">
        <v>33.130000000000003</v>
      </c>
      <c r="F38" s="108">
        <v>53.27</v>
      </c>
      <c r="G38" s="106">
        <v>39.93</v>
      </c>
      <c r="H38" s="108">
        <v>39.9</v>
      </c>
      <c r="I38" s="107">
        <v>89.8</v>
      </c>
      <c r="J38" s="108">
        <v>33.9</v>
      </c>
      <c r="K38" s="119">
        <v>50.6</v>
      </c>
      <c r="L38" s="85">
        <f>(I38/E38)-1</f>
        <v>1.7105342589797763</v>
      </c>
      <c r="M38" s="137">
        <f t="shared" si="1"/>
        <v>46.803750000000001</v>
      </c>
    </row>
    <row r="39" spans="1:13">
      <c r="A39" s="93"/>
      <c r="B39" s="112"/>
      <c r="C39" s="124"/>
      <c r="D39" s="124"/>
      <c r="E39" s="124"/>
      <c r="F39" s="124"/>
      <c r="G39" s="124"/>
      <c r="H39" s="124"/>
      <c r="I39" s="124"/>
      <c r="J39" s="124"/>
      <c r="K39" s="125"/>
      <c r="L39" s="125"/>
      <c r="M39" s="126"/>
    </row>
    <row r="40" spans="1:13">
      <c r="A40" s="77" t="s">
        <v>62</v>
      </c>
      <c r="B40" s="105"/>
      <c r="C40" s="105" t="s">
        <v>65</v>
      </c>
      <c r="D40" s="118">
        <v>34.9</v>
      </c>
      <c r="E40" s="120">
        <v>21.9</v>
      </c>
      <c r="F40" s="108">
        <v>32.99</v>
      </c>
      <c r="G40" s="106">
        <v>24.9</v>
      </c>
      <c r="H40" s="108">
        <v>29.9</v>
      </c>
      <c r="I40" s="108">
        <v>25</v>
      </c>
      <c r="J40" s="108">
        <v>25.5</v>
      </c>
      <c r="K40" s="119">
        <v>28.9</v>
      </c>
      <c r="L40" s="85">
        <f>(D40/E40)-1</f>
        <v>0.59360730593607314</v>
      </c>
      <c r="M40" s="137">
        <f t="shared" si="1"/>
        <v>27.998750000000001</v>
      </c>
    </row>
    <row r="41" spans="1:13">
      <c r="A41" s="127" t="s">
        <v>63</v>
      </c>
      <c r="B41" s="128"/>
      <c r="C41" s="128" t="s">
        <v>65</v>
      </c>
      <c r="D41" s="129">
        <v>34.9</v>
      </c>
      <c r="E41" s="130">
        <v>21.9</v>
      </c>
      <c r="F41" s="131">
        <v>29.99</v>
      </c>
      <c r="G41" s="132">
        <v>24.9</v>
      </c>
      <c r="H41" s="131">
        <v>29.9</v>
      </c>
      <c r="I41" s="131">
        <v>25</v>
      </c>
      <c r="J41" s="131">
        <v>25.5</v>
      </c>
      <c r="K41" s="133">
        <v>28.9</v>
      </c>
      <c r="L41" s="85">
        <f t="shared" ref="L41:N42" si="2">(D41/E41)-1</f>
        <v>0.59360730593607314</v>
      </c>
      <c r="M41" s="137">
        <f t="shared" si="1"/>
        <v>27.623750000000001</v>
      </c>
    </row>
    <row r="42" spans="1:13">
      <c r="A42" s="134" t="s">
        <v>64</v>
      </c>
      <c r="B42" s="135"/>
      <c r="C42" s="135" t="s">
        <v>65</v>
      </c>
      <c r="D42" s="118">
        <v>34.9</v>
      </c>
      <c r="E42" s="120">
        <v>21.9</v>
      </c>
      <c r="F42" s="106">
        <v>29.29</v>
      </c>
      <c r="G42" s="106">
        <v>24.9</v>
      </c>
      <c r="H42" s="80">
        <v>29.9</v>
      </c>
      <c r="I42" s="106">
        <v>25</v>
      </c>
      <c r="J42" s="106">
        <v>25.5</v>
      </c>
      <c r="K42" s="136">
        <v>28.9</v>
      </c>
      <c r="L42" s="85">
        <f t="shared" si="2"/>
        <v>0.59360730593607314</v>
      </c>
      <c r="M42" s="137">
        <f t="shared" si="1"/>
        <v>27.536250000000003</v>
      </c>
    </row>
    <row r="43" spans="1:13">
      <c r="A43" s="28"/>
      <c r="B43" s="29"/>
      <c r="C43" s="29"/>
      <c r="D43" s="30"/>
      <c r="E43" s="30"/>
      <c r="F43" s="36"/>
      <c r="G43" s="30"/>
      <c r="H43" s="30"/>
      <c r="I43" s="36"/>
      <c r="J43" s="30"/>
      <c r="K43" s="30"/>
      <c r="L43" s="36"/>
      <c r="M43" s="42"/>
    </row>
    <row r="44" spans="1:13">
      <c r="A44" s="72" t="s">
        <v>67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4"/>
    </row>
    <row r="45" spans="1:13" ht="159.75" customHeight="1" thickBot="1">
      <c r="A45" s="63" t="s">
        <v>78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5"/>
    </row>
    <row r="48" spans="1:13" ht="15.75" thickBot="1">
      <c r="H48" s="63"/>
    </row>
    <row r="49" spans="3:8" ht="15.75" thickBot="1">
      <c r="H49" s="64"/>
    </row>
    <row r="50" spans="3:8" ht="15.75" thickBot="1">
      <c r="H50" s="64"/>
    </row>
    <row r="51" spans="3:8" ht="15.75" thickBot="1">
      <c r="H51" s="64"/>
    </row>
    <row r="52" spans="3:8" ht="15.75" thickBot="1">
      <c r="H52" s="64"/>
    </row>
    <row r="53" spans="3:8" ht="15.75" thickBot="1">
      <c r="H53" s="64"/>
    </row>
    <row r="54" spans="3:8" ht="15.75" thickBot="1">
      <c r="H54" s="64"/>
    </row>
    <row r="55" spans="3:8" ht="15.75" thickBot="1">
      <c r="H55" s="64"/>
    </row>
    <row r="56" spans="3:8" ht="15.75" thickBot="1">
      <c r="H56" s="64"/>
    </row>
    <row r="57" spans="3:8" ht="15.75" thickBot="1">
      <c r="H57" s="64"/>
    </row>
    <row r="58" spans="3:8" ht="15.75" thickBot="1">
      <c r="H58" s="64"/>
    </row>
    <row r="59" spans="3:8" ht="15.75" thickBot="1">
      <c r="H59" s="65"/>
    </row>
    <row r="62" spans="3:8">
      <c r="C62" s="14"/>
    </row>
  </sheetData>
  <mergeCells count="10">
    <mergeCell ref="A1:M1"/>
    <mergeCell ref="A2:M2"/>
    <mergeCell ref="C7:M7"/>
    <mergeCell ref="C12:M12"/>
    <mergeCell ref="H48:H59"/>
    <mergeCell ref="A22:M22"/>
    <mergeCell ref="A23:M23"/>
    <mergeCell ref="C39:M39"/>
    <mergeCell ref="A44:M44"/>
    <mergeCell ref="A45:M45"/>
  </mergeCells>
  <pageMargins left="0.47244094488188981" right="0.19685039370078741" top="0.19685039370078741" bottom="0.19685039370078741" header="0.31496062992125984" footer="0.31496062992125984"/>
  <pageSetup paperSize="9" orientation="landscape" r:id="rId1"/>
  <rowBreaks count="1" manualBreakCount="1">
    <brk id="2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9"/>
  <sheetViews>
    <sheetView topLeftCell="A4" workbookViewId="0">
      <selection activeCell="A26" sqref="A26:XFD26"/>
    </sheetView>
  </sheetViews>
  <sheetFormatPr defaultRowHeight="15"/>
  <cols>
    <col min="1" max="1" width="21.7109375" bestFit="1" customWidth="1"/>
    <col min="2" max="2" width="7.140625" bestFit="1" customWidth="1"/>
    <col min="3" max="3" width="9.140625" customWidth="1"/>
    <col min="4" max="4" width="9.28515625" style="14" bestFit="1" customWidth="1"/>
    <col min="5" max="5" width="6.85546875" style="14" bestFit="1" customWidth="1"/>
    <col min="6" max="6" width="8.85546875" style="14" customWidth="1"/>
    <col min="7" max="7" width="11.140625" bestFit="1" customWidth="1"/>
    <col min="8" max="8" width="9.85546875" style="14" bestFit="1" customWidth="1"/>
    <col min="9" max="9" width="12" style="14" bestFit="1" customWidth="1"/>
    <col min="10" max="10" width="14.7109375" style="14" bestFit="1" customWidth="1"/>
    <col min="11" max="11" width="14.7109375" style="51" customWidth="1"/>
    <col min="12" max="12" width="17.28515625" style="27" customWidth="1"/>
  </cols>
  <sheetData>
    <row r="1" spans="1:12" ht="62.25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</row>
    <row r="2" spans="1:12" ht="50.25" customHeight="1">
      <c r="A2" s="57" t="s">
        <v>16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9"/>
    </row>
    <row r="3" spans="1:12" ht="27.75" customHeight="1">
      <c r="A3" s="8" t="s">
        <v>1</v>
      </c>
      <c r="B3" s="6" t="s">
        <v>2</v>
      </c>
      <c r="C3" s="6" t="s">
        <v>3</v>
      </c>
      <c r="D3" s="17" t="s">
        <v>4</v>
      </c>
      <c r="E3" s="17" t="s">
        <v>5</v>
      </c>
      <c r="F3" s="17" t="s">
        <v>9</v>
      </c>
      <c r="G3" s="6" t="s">
        <v>6</v>
      </c>
      <c r="H3" s="17" t="s">
        <v>10</v>
      </c>
      <c r="I3" s="17" t="s">
        <v>14</v>
      </c>
      <c r="J3" s="17" t="s">
        <v>12</v>
      </c>
      <c r="K3" s="44" t="s">
        <v>68</v>
      </c>
      <c r="L3" s="38" t="s">
        <v>66</v>
      </c>
    </row>
    <row r="4" spans="1:12" ht="11.25" customHeight="1">
      <c r="A4" s="9" t="s">
        <v>50</v>
      </c>
      <c r="B4" s="2" t="s">
        <v>17</v>
      </c>
      <c r="C4" s="2" t="s">
        <v>48</v>
      </c>
      <c r="D4" s="16">
        <v>17.989999999999998</v>
      </c>
      <c r="E4" s="16">
        <v>17.989999999999998</v>
      </c>
      <c r="F4" s="22">
        <v>22.9</v>
      </c>
      <c r="G4" s="2">
        <v>17.989999999999998</v>
      </c>
      <c r="H4" s="16">
        <v>17.989999999999998</v>
      </c>
      <c r="I4" s="24">
        <v>17.899999999999999</v>
      </c>
      <c r="J4" s="16">
        <v>17.989999999999998</v>
      </c>
      <c r="K4" s="46">
        <f>(F4/I4-1)</f>
        <v>0.27932960893854752</v>
      </c>
      <c r="L4" s="39">
        <f>AVERAGE(D4:J4)</f>
        <v>18.678571428571427</v>
      </c>
    </row>
    <row r="5" spans="1:12" ht="11.25" customHeight="1">
      <c r="A5" s="9" t="s">
        <v>51</v>
      </c>
      <c r="B5" s="2" t="s">
        <v>46</v>
      </c>
      <c r="C5" s="2" t="s">
        <v>49</v>
      </c>
      <c r="D5" s="16">
        <v>11.99</v>
      </c>
      <c r="E5" s="16">
        <v>11.99</v>
      </c>
      <c r="F5" s="24">
        <v>9.99</v>
      </c>
      <c r="G5" s="2">
        <v>11.99</v>
      </c>
      <c r="H5" s="22">
        <v>15.98</v>
      </c>
      <c r="I5" s="16">
        <v>11.9</v>
      </c>
      <c r="J5" s="16">
        <v>11.99</v>
      </c>
      <c r="K5" s="46">
        <f>(H5/F5-1)</f>
        <v>0.59959959959959952</v>
      </c>
      <c r="L5" s="39">
        <f>AVERAGE(D5:J5)</f>
        <v>12.261428571428571</v>
      </c>
    </row>
    <row r="6" spans="1:12" ht="11.25" customHeight="1">
      <c r="A6" s="9" t="s">
        <v>52</v>
      </c>
      <c r="B6" s="2" t="s">
        <v>17</v>
      </c>
      <c r="C6" s="2" t="s">
        <v>48</v>
      </c>
      <c r="D6" s="16">
        <v>21.99</v>
      </c>
      <c r="E6" s="16">
        <v>21.99</v>
      </c>
      <c r="F6" s="16" t="s">
        <v>45</v>
      </c>
      <c r="G6" s="2">
        <v>21.99</v>
      </c>
      <c r="H6" s="22">
        <v>24.99</v>
      </c>
      <c r="I6" s="24">
        <v>21.9</v>
      </c>
      <c r="J6" s="16">
        <v>21.99</v>
      </c>
      <c r="K6" s="46">
        <f>(H6/I6-1)</f>
        <v>0.14109589041095894</v>
      </c>
      <c r="L6" s="39">
        <f>AVERAGE(D6:J6)</f>
        <v>22.474999999999998</v>
      </c>
    </row>
    <row r="7" spans="1:12" ht="11.25" customHeight="1">
      <c r="A7" s="9" t="s">
        <v>53</v>
      </c>
      <c r="B7" s="2" t="s">
        <v>45</v>
      </c>
      <c r="C7" s="2" t="s">
        <v>45</v>
      </c>
      <c r="D7" s="22">
        <v>9.99</v>
      </c>
      <c r="E7" s="24">
        <v>7.9</v>
      </c>
      <c r="F7" s="16" t="s">
        <v>45</v>
      </c>
      <c r="G7" s="2" t="s">
        <v>45</v>
      </c>
      <c r="H7" s="16">
        <v>9.9</v>
      </c>
      <c r="I7" s="16" t="s">
        <v>45</v>
      </c>
      <c r="J7" s="16">
        <v>8.99</v>
      </c>
      <c r="K7" s="46">
        <f>(D7/E7-1)</f>
        <v>0.26455696202531653</v>
      </c>
      <c r="L7" s="39">
        <f>AVERAGE(D7:J7)</f>
        <v>9.1950000000000003</v>
      </c>
    </row>
    <row r="8" spans="1:12" ht="11.85" customHeight="1">
      <c r="A8" s="9" t="s">
        <v>54</v>
      </c>
      <c r="B8" s="2" t="s">
        <v>45</v>
      </c>
      <c r="C8" s="2" t="s">
        <v>45</v>
      </c>
      <c r="D8" s="24">
        <v>4.6500000000000004</v>
      </c>
      <c r="E8" s="16">
        <v>7.9</v>
      </c>
      <c r="F8" s="16" t="s">
        <v>45</v>
      </c>
      <c r="G8" s="2" t="s">
        <v>45</v>
      </c>
      <c r="H8" s="16">
        <v>8.9</v>
      </c>
      <c r="I8" s="16" t="s">
        <v>45</v>
      </c>
      <c r="J8" s="22">
        <v>8.99</v>
      </c>
      <c r="K8" s="46">
        <f>(J8/D8-1)</f>
        <v>0.93333333333333313</v>
      </c>
      <c r="L8" s="39">
        <f>AVERAGE(D8:J8)</f>
        <v>7.6100000000000012</v>
      </c>
    </row>
    <row r="9" spans="1:12" ht="11.85" customHeight="1">
      <c r="A9" s="12"/>
      <c r="B9" s="15"/>
      <c r="C9" s="15"/>
      <c r="D9" s="18"/>
      <c r="E9" s="18"/>
      <c r="F9" s="18"/>
      <c r="G9" s="15"/>
      <c r="H9" s="18"/>
      <c r="I9" s="18"/>
      <c r="J9" s="18"/>
      <c r="K9" s="44"/>
      <c r="L9" s="11"/>
    </row>
    <row r="10" spans="1:12" ht="11.25" customHeight="1">
      <c r="A10" s="9" t="s">
        <v>55</v>
      </c>
      <c r="B10" s="2"/>
      <c r="C10" s="2" t="s">
        <v>44</v>
      </c>
      <c r="D10" s="16">
        <v>32.590000000000003</v>
      </c>
      <c r="E10" s="16">
        <v>29.95</v>
      </c>
      <c r="F10" s="16">
        <v>24.9</v>
      </c>
      <c r="G10" s="25">
        <v>39.950000000000003</v>
      </c>
      <c r="H10" s="24">
        <v>19.899999999999999</v>
      </c>
      <c r="I10" s="16">
        <v>26.8</v>
      </c>
      <c r="J10" s="16">
        <v>22.45</v>
      </c>
      <c r="K10" s="46">
        <f>(G10/H10-1)</f>
        <v>1.0075376884422114</v>
      </c>
      <c r="L10" s="39">
        <f t="shared" ref="L10:L18" si="0">AVERAGE(D10:J10)</f>
        <v>28.077142857142857</v>
      </c>
    </row>
    <row r="11" spans="1:12" ht="11.25" customHeight="1">
      <c r="A11" s="9" t="s">
        <v>56</v>
      </c>
      <c r="B11" s="2"/>
      <c r="C11" s="2" t="s">
        <v>44</v>
      </c>
      <c r="D11" s="16">
        <v>110.9</v>
      </c>
      <c r="E11" s="16">
        <v>99.93</v>
      </c>
      <c r="F11" s="24">
        <v>75.900000000000006</v>
      </c>
      <c r="G11" s="2">
        <v>143.69</v>
      </c>
      <c r="H11" s="16">
        <v>99.9</v>
      </c>
      <c r="I11" s="22">
        <v>144.5</v>
      </c>
      <c r="J11" s="16">
        <v>124.38</v>
      </c>
      <c r="K11" s="46">
        <f>(I11/F11-1)</f>
        <v>0.90382081686429494</v>
      </c>
      <c r="L11" s="39">
        <f t="shared" si="0"/>
        <v>114.17142857142858</v>
      </c>
    </row>
    <row r="12" spans="1:12" ht="11.25" customHeight="1">
      <c r="A12" s="9" t="s">
        <v>57</v>
      </c>
      <c r="B12" s="2"/>
      <c r="C12" s="2" t="s">
        <v>44</v>
      </c>
      <c r="D12" s="16">
        <v>129.9</v>
      </c>
      <c r="E12" s="24">
        <v>66.47</v>
      </c>
      <c r="F12" s="16">
        <v>118.68</v>
      </c>
      <c r="G12" s="25">
        <v>152.44</v>
      </c>
      <c r="H12" s="16">
        <v>69.900000000000006</v>
      </c>
      <c r="I12" s="16">
        <v>74.900000000000006</v>
      </c>
      <c r="J12" s="16">
        <v>121.81</v>
      </c>
      <c r="K12" s="46">
        <f>(G12/E12-1)</f>
        <v>1.2933654280126374</v>
      </c>
      <c r="L12" s="39">
        <f t="shared" si="0"/>
        <v>104.87142857142855</v>
      </c>
    </row>
    <row r="13" spans="1:12" ht="11.25" customHeight="1">
      <c r="A13" s="9" t="s">
        <v>7</v>
      </c>
      <c r="B13" s="2"/>
      <c r="C13" s="2" t="s">
        <v>44</v>
      </c>
      <c r="D13" s="16">
        <v>52.9</v>
      </c>
      <c r="E13" s="16">
        <v>39.93</v>
      </c>
      <c r="F13" s="16">
        <v>45.9</v>
      </c>
      <c r="G13" s="2">
        <v>61.06</v>
      </c>
      <c r="H13" s="24">
        <v>29.9</v>
      </c>
      <c r="I13" s="16">
        <v>44.8</v>
      </c>
      <c r="J13" s="22">
        <v>71.67</v>
      </c>
      <c r="K13" s="46">
        <f>(J13/H13-1)</f>
        <v>1.3969899665551839</v>
      </c>
      <c r="L13" s="39">
        <f t="shared" si="0"/>
        <v>49.451428571428572</v>
      </c>
    </row>
    <row r="14" spans="1:12" ht="11.25" customHeight="1">
      <c r="A14" s="9" t="s">
        <v>58</v>
      </c>
      <c r="B14" s="2"/>
      <c r="C14" s="2" t="s">
        <v>44</v>
      </c>
      <c r="D14" s="16">
        <v>21.16</v>
      </c>
      <c r="E14" s="16">
        <v>19.899999999999999</v>
      </c>
      <c r="F14" s="16">
        <v>14.9</v>
      </c>
      <c r="G14" s="25">
        <v>23.69</v>
      </c>
      <c r="H14" s="24">
        <v>12.9</v>
      </c>
      <c r="I14" s="16">
        <v>19.27</v>
      </c>
      <c r="J14" s="16">
        <v>15.92</v>
      </c>
      <c r="K14" s="46">
        <f>(G14/H14-1)</f>
        <v>0.83643410852713185</v>
      </c>
      <c r="L14" s="39">
        <f t="shared" si="0"/>
        <v>18.248571428571431</v>
      </c>
    </row>
    <row r="15" spans="1:12" ht="11.25" customHeight="1">
      <c r="A15" s="9" t="s">
        <v>59</v>
      </c>
      <c r="B15" s="2"/>
      <c r="C15" s="2" t="s">
        <v>44</v>
      </c>
      <c r="D15" s="16">
        <v>93.9</v>
      </c>
      <c r="E15" s="16">
        <v>99.8</v>
      </c>
      <c r="F15" s="16">
        <v>110.9</v>
      </c>
      <c r="G15" s="25">
        <v>181.73</v>
      </c>
      <c r="H15" s="24">
        <v>79.900000000000006</v>
      </c>
      <c r="I15" s="16">
        <v>99.8</v>
      </c>
      <c r="J15" s="16">
        <v>180.91</v>
      </c>
      <c r="K15" s="46">
        <f>(G15/H15-1)</f>
        <v>1.2744680851063825</v>
      </c>
      <c r="L15" s="39">
        <f t="shared" si="0"/>
        <v>120.99142857142856</v>
      </c>
    </row>
    <row r="16" spans="1:12" ht="11.25" customHeight="1">
      <c r="A16" s="9" t="s">
        <v>8</v>
      </c>
      <c r="B16" s="2"/>
      <c r="C16" s="2" t="s">
        <v>44</v>
      </c>
      <c r="D16" s="16">
        <v>153.9</v>
      </c>
      <c r="E16" s="16">
        <v>129.9</v>
      </c>
      <c r="F16" s="24">
        <v>89.9</v>
      </c>
      <c r="G16" s="25">
        <v>190.82</v>
      </c>
      <c r="H16" s="16" t="s">
        <v>45</v>
      </c>
      <c r="I16" s="16" t="s">
        <v>45</v>
      </c>
      <c r="J16" s="16" t="s">
        <v>45</v>
      </c>
      <c r="K16" s="46">
        <f>(G16/F16-1)</f>
        <v>1.1225806451612903</v>
      </c>
      <c r="L16" s="39">
        <f t="shared" si="0"/>
        <v>141.13</v>
      </c>
    </row>
    <row r="17" spans="1:12" ht="11.25" customHeight="1">
      <c r="A17" s="9" t="s">
        <v>60</v>
      </c>
      <c r="B17" s="2"/>
      <c r="C17" s="2" t="s">
        <v>44</v>
      </c>
      <c r="D17" s="16" t="s">
        <v>45</v>
      </c>
      <c r="E17" s="16">
        <v>49.9</v>
      </c>
      <c r="F17" s="16">
        <v>49.9</v>
      </c>
      <c r="G17" s="22">
        <v>99.5</v>
      </c>
      <c r="H17" s="16" t="s">
        <v>45</v>
      </c>
      <c r="I17" s="24">
        <v>29.9</v>
      </c>
      <c r="J17" s="16" t="s">
        <v>45</v>
      </c>
      <c r="K17" s="46">
        <f>(G17/I17-1)</f>
        <v>2.3277591973244149</v>
      </c>
      <c r="L17" s="39">
        <f t="shared" si="0"/>
        <v>57.300000000000004</v>
      </c>
    </row>
    <row r="18" spans="1:12" ht="11.85" customHeight="1">
      <c r="A18" s="9" t="s">
        <v>61</v>
      </c>
      <c r="B18" s="2"/>
      <c r="C18" s="2" t="s">
        <v>44</v>
      </c>
      <c r="D18" s="16">
        <v>27.9</v>
      </c>
      <c r="E18" s="16">
        <v>26.6</v>
      </c>
      <c r="F18" s="16">
        <v>26.9</v>
      </c>
      <c r="G18" s="25">
        <v>39.950000000000003</v>
      </c>
      <c r="H18" s="16">
        <v>19.899999999999999</v>
      </c>
      <c r="I18" s="16">
        <v>27.8</v>
      </c>
      <c r="J18" s="24">
        <v>19.95</v>
      </c>
      <c r="K18" s="46">
        <f>(G18/J18-1)</f>
        <v>1.0025062656641608</v>
      </c>
      <c r="L18" s="39">
        <f t="shared" si="0"/>
        <v>27</v>
      </c>
    </row>
    <row r="19" spans="1:12" ht="11.85" customHeight="1">
      <c r="A19" s="12"/>
      <c r="B19" s="15"/>
      <c r="C19" s="69"/>
      <c r="D19" s="69"/>
      <c r="E19" s="69"/>
      <c r="F19" s="69"/>
      <c r="G19" s="69"/>
      <c r="H19" s="69"/>
      <c r="I19" s="69"/>
      <c r="J19" s="69"/>
      <c r="K19" s="70"/>
      <c r="L19" s="71"/>
    </row>
    <row r="20" spans="1:12" ht="11.85" customHeight="1">
      <c r="A20" s="9" t="s">
        <v>62</v>
      </c>
      <c r="B20" s="2" t="s">
        <v>47</v>
      </c>
      <c r="C20" s="2" t="s">
        <v>65</v>
      </c>
      <c r="D20" s="16">
        <v>26.9</v>
      </c>
      <c r="E20" s="16">
        <v>25.9</v>
      </c>
      <c r="F20" s="22">
        <v>42.49</v>
      </c>
      <c r="G20" s="16">
        <v>34.9</v>
      </c>
      <c r="H20" s="16">
        <v>36.9</v>
      </c>
      <c r="I20" s="24">
        <v>22.9</v>
      </c>
      <c r="J20" s="16">
        <v>29.5</v>
      </c>
      <c r="K20" s="46">
        <f>(F20/I20-1)</f>
        <v>0.85545851528384298</v>
      </c>
      <c r="L20" s="39">
        <f>AVERAGE(D20:J20)</f>
        <v>31.355714285714289</v>
      </c>
    </row>
    <row r="21" spans="1:12" ht="11.85" customHeight="1">
      <c r="A21" s="31" t="s">
        <v>63</v>
      </c>
      <c r="B21" s="4" t="s">
        <v>47</v>
      </c>
      <c r="C21" s="4" t="s">
        <v>65</v>
      </c>
      <c r="D21" s="19">
        <v>26.9</v>
      </c>
      <c r="E21" s="19">
        <v>25.9</v>
      </c>
      <c r="F21" s="21">
        <v>42.49</v>
      </c>
      <c r="G21" s="19">
        <v>34.9</v>
      </c>
      <c r="H21" s="19">
        <v>36.9</v>
      </c>
      <c r="I21" s="23">
        <v>22.9</v>
      </c>
      <c r="J21" s="19">
        <v>29.5</v>
      </c>
      <c r="K21" s="48">
        <f>(F21/I21-1)</f>
        <v>0.85545851528384298</v>
      </c>
      <c r="L21" s="40">
        <f>AVERAGE(D21:J21)</f>
        <v>31.355714285714289</v>
      </c>
    </row>
    <row r="22" spans="1:12" ht="11.85" customHeight="1">
      <c r="A22" s="37" t="s">
        <v>64</v>
      </c>
      <c r="B22" s="32" t="s">
        <v>47</v>
      </c>
      <c r="C22" s="32" t="s">
        <v>65</v>
      </c>
      <c r="D22" s="33">
        <v>26.9</v>
      </c>
      <c r="E22" s="33">
        <v>25.9</v>
      </c>
      <c r="F22" s="34">
        <v>42.49</v>
      </c>
      <c r="G22" s="33">
        <v>34.9</v>
      </c>
      <c r="H22" s="33">
        <v>36.9</v>
      </c>
      <c r="I22" s="35">
        <v>22.9</v>
      </c>
      <c r="J22" s="33">
        <v>29.5</v>
      </c>
      <c r="K22" s="49">
        <f>(F22/I22-1)</f>
        <v>0.85545851528384298</v>
      </c>
      <c r="L22" s="41">
        <v>31.36</v>
      </c>
    </row>
    <row r="23" spans="1:12" ht="11.85" customHeight="1">
      <c r="A23" s="28"/>
      <c r="B23" s="29"/>
      <c r="C23" s="29"/>
      <c r="D23" s="30"/>
      <c r="E23" s="30"/>
      <c r="F23" s="36"/>
      <c r="G23" s="30"/>
      <c r="H23" s="30"/>
      <c r="I23" s="36"/>
      <c r="J23" s="30"/>
      <c r="K23" s="36"/>
      <c r="L23" s="42"/>
    </row>
    <row r="24" spans="1:12">
      <c r="A24" s="72" t="s">
        <v>67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4"/>
    </row>
    <row r="25" spans="1:12" s="3" customFormat="1" ht="159.75" customHeight="1" thickBot="1">
      <c r="A25" s="63" t="s">
        <v>15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5"/>
    </row>
    <row r="26" spans="1:12" s="3" customFormat="1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</row>
    <row r="27" spans="1:12" s="5" customFormat="1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</row>
    <row r="28" spans="1:12" s="5" customFormat="1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</row>
    <row r="29" spans="1:12" s="5" customFormat="1">
      <c r="D29" s="20"/>
      <c r="E29" s="20"/>
      <c r="F29" s="20"/>
      <c r="H29" s="20"/>
      <c r="I29" s="20"/>
      <c r="J29" s="20"/>
      <c r="K29" s="50"/>
      <c r="L29" s="26"/>
    </row>
  </sheetData>
  <mergeCells count="8">
    <mergeCell ref="A28:L28"/>
    <mergeCell ref="A24:L24"/>
    <mergeCell ref="A25:L25"/>
    <mergeCell ref="A26:L26"/>
    <mergeCell ref="A1:L1"/>
    <mergeCell ref="A2:L2"/>
    <mergeCell ref="C19:L19"/>
    <mergeCell ref="A27:L27"/>
  </mergeCells>
  <pageMargins left="0.19685039370078741" right="0.19685039370078741" top="0.19685039370078741" bottom="0.196850393700787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page 1</vt:lpstr>
      <vt:lpstr>page 2</vt:lpstr>
      <vt:lpstr>'page 1'!Area_de_impressao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559008</cp:lastModifiedBy>
  <cp:lastPrinted>2023-12-07T12:16:01Z</cp:lastPrinted>
  <dcterms:created xsi:type="dcterms:W3CDTF">2019-12-06T17:47:13Z</dcterms:created>
  <dcterms:modified xsi:type="dcterms:W3CDTF">2023-12-20T10:23:58Z</dcterms:modified>
</cp:coreProperties>
</file>